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705" windowWidth="18375" windowHeight="10440"/>
  </bookViews>
  <sheets>
    <sheet name="AMEPFF" sheetId="4" r:id="rId1"/>
  </sheets>
  <definedNames>
    <definedName name="_R2F1.01_A93" localSheetId="0">AMEPFF!$A$12:$K$101</definedName>
    <definedName name="_xlnm.Print_Area" localSheetId="0">AMEPFF!$A$1:$K$379</definedName>
  </definedNames>
  <calcPr calcId="125725"/>
</workbook>
</file>

<file path=xl/calcChain.xml><?xml version="1.0" encoding="utf-8"?>
<calcChain xmlns="http://schemas.openxmlformats.org/spreadsheetml/2006/main">
  <c r="K364" i="4"/>
  <c r="K363"/>
  <c r="K362"/>
  <c r="K361"/>
  <c r="K360"/>
  <c r="K359"/>
  <c r="K358"/>
  <c r="K357"/>
  <c r="K356"/>
  <c r="K355"/>
  <c r="K354"/>
  <c r="K353"/>
  <c r="K352"/>
  <c r="K351"/>
  <c r="K350"/>
  <c r="K349"/>
  <c r="K348"/>
  <c r="K347"/>
  <c r="K365" s="1"/>
  <c r="K333"/>
  <c r="K332"/>
  <c r="K331"/>
  <c r="K330"/>
  <c r="K329"/>
  <c r="K328"/>
  <c r="K327"/>
  <c r="K326"/>
  <c r="K325"/>
  <c r="K303"/>
  <c r="K302"/>
  <c r="K293"/>
  <c r="K292"/>
  <c r="K291"/>
  <c r="K290"/>
  <c r="K294" s="1"/>
  <c r="K289"/>
  <c r="K288"/>
  <c r="K279"/>
  <c r="K278"/>
  <c r="K277"/>
  <c r="K276"/>
  <c r="K275"/>
  <c r="K274"/>
  <c r="K273"/>
  <c r="K272"/>
  <c r="K271"/>
  <c r="K270"/>
  <c r="K269"/>
  <c r="K268"/>
  <c r="K267"/>
  <c r="K266"/>
  <c r="K265"/>
  <c r="K264"/>
  <c r="K263"/>
  <c r="K262"/>
  <c r="K261"/>
  <c r="K260"/>
  <c r="K259"/>
  <c r="K258"/>
  <c r="K256"/>
  <c r="K255"/>
  <c r="K254"/>
  <c r="K253"/>
  <c r="K252"/>
  <c r="K251"/>
  <c r="K250"/>
  <c r="K249"/>
  <c r="K248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3"/>
  <c r="K222"/>
  <c r="K221"/>
  <c r="K220"/>
  <c r="K211"/>
  <c r="K210"/>
  <c r="K208"/>
  <c r="K207"/>
  <c r="K196"/>
  <c r="K195"/>
  <c r="K194"/>
  <c r="K192"/>
  <c r="K191"/>
  <c r="K190"/>
  <c r="K188"/>
  <c r="K187"/>
  <c r="K184"/>
  <c r="K166"/>
  <c r="K165"/>
  <c r="K164"/>
  <c r="K163"/>
  <c r="K162"/>
  <c r="K160"/>
  <c r="K159"/>
  <c r="K158"/>
  <c r="K156"/>
  <c r="K155"/>
  <c r="K154"/>
  <c r="K143"/>
  <c r="K142"/>
  <c r="K141"/>
  <c r="K140"/>
  <c r="K139"/>
  <c r="K138"/>
  <c r="K137"/>
  <c r="K136"/>
  <c r="K135"/>
  <c r="K134"/>
  <c r="K133"/>
  <c r="K132"/>
  <c r="K130"/>
  <c r="K129"/>
  <c r="K128"/>
  <c r="K127"/>
  <c r="K126"/>
  <c r="K125"/>
  <c r="K124"/>
  <c r="K123"/>
  <c r="K122"/>
  <c r="K121"/>
  <c r="K120"/>
  <c r="K119"/>
  <c r="K118"/>
  <c r="K110"/>
  <c r="K108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6"/>
  <c r="K55"/>
  <c r="K53"/>
  <c r="K52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29"/>
  <c r="K27"/>
  <c r="K26"/>
  <c r="K25"/>
  <c r="K24"/>
  <c r="K23"/>
  <c r="K22"/>
  <c r="K21"/>
  <c r="K20"/>
  <c r="K19"/>
  <c r="K18"/>
  <c r="K16"/>
  <c r="F364"/>
  <c r="F363"/>
  <c r="F362"/>
  <c r="F361"/>
  <c r="F360"/>
  <c r="F359"/>
  <c r="F358"/>
  <c r="F357"/>
  <c r="F356"/>
  <c r="F355"/>
  <c r="F354"/>
  <c r="F353"/>
  <c r="F352"/>
  <c r="F351"/>
  <c r="F350"/>
  <c r="F349"/>
  <c r="F348"/>
  <c r="F347"/>
  <c r="F333"/>
  <c r="F332"/>
  <c r="F331"/>
  <c r="F330"/>
  <c r="F329"/>
  <c r="F328"/>
  <c r="F327"/>
  <c r="F334" s="1"/>
  <c r="F326"/>
  <c r="F325"/>
  <c r="F315"/>
  <c r="K315" s="1"/>
  <c r="F314"/>
  <c r="K314" s="1"/>
  <c r="F304"/>
  <c r="K304" s="1"/>
  <c r="K305" s="1"/>
  <c r="F303"/>
  <c r="F302"/>
  <c r="F293"/>
  <c r="F292"/>
  <c r="F291"/>
  <c r="F290"/>
  <c r="F289"/>
  <c r="F288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K257" s="1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80" s="1"/>
  <c r="F220"/>
  <c r="F211"/>
  <c r="F210"/>
  <c r="F209"/>
  <c r="K209" s="1"/>
  <c r="F208"/>
  <c r="F207"/>
  <c r="F206"/>
  <c r="K206" s="1"/>
  <c r="F205"/>
  <c r="F196"/>
  <c r="F195"/>
  <c r="F194"/>
  <c r="F193"/>
  <c r="K193" s="1"/>
  <c r="F192"/>
  <c r="F191"/>
  <c r="F190"/>
  <c r="F189"/>
  <c r="K189" s="1"/>
  <c r="F188"/>
  <c r="F187"/>
  <c r="F186"/>
  <c r="K186" s="1"/>
  <c r="F185"/>
  <c r="F184"/>
  <c r="F175"/>
  <c r="K175" s="1"/>
  <c r="K176" s="1"/>
  <c r="F166"/>
  <c r="F165"/>
  <c r="F164"/>
  <c r="F163"/>
  <c r="F162"/>
  <c r="F161"/>
  <c r="K161" s="1"/>
  <c r="F160"/>
  <c r="F159"/>
  <c r="F158"/>
  <c r="F157"/>
  <c r="K157" s="1"/>
  <c r="F156"/>
  <c r="F155"/>
  <c r="F154"/>
  <c r="F153"/>
  <c r="K153" s="1"/>
  <c r="F152"/>
  <c r="K152" s="1"/>
  <c r="F143"/>
  <c r="F142"/>
  <c r="F141"/>
  <c r="F140"/>
  <c r="F139"/>
  <c r="F138"/>
  <c r="F137"/>
  <c r="F136"/>
  <c r="F135"/>
  <c r="F134"/>
  <c r="F133"/>
  <c r="F132"/>
  <c r="F131"/>
  <c r="K131" s="1"/>
  <c r="F130"/>
  <c r="F129"/>
  <c r="F128"/>
  <c r="F127"/>
  <c r="F126"/>
  <c r="F125"/>
  <c r="F124"/>
  <c r="F123"/>
  <c r="F122"/>
  <c r="F121"/>
  <c r="F120"/>
  <c r="F119"/>
  <c r="F118"/>
  <c r="F110"/>
  <c r="F109"/>
  <c r="K109" s="1"/>
  <c r="K111" s="1"/>
  <c r="F108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K59" s="1"/>
  <c r="F58"/>
  <c r="K58" s="1"/>
  <c r="F57"/>
  <c r="K57" s="1"/>
  <c r="F56"/>
  <c r="F55"/>
  <c r="F54"/>
  <c r="K54" s="1"/>
  <c r="F53"/>
  <c r="F52"/>
  <c r="F51"/>
  <c r="K51" s="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K30" s="1"/>
  <c r="F29"/>
  <c r="F28"/>
  <c r="K28" s="1"/>
  <c r="F27"/>
  <c r="F26"/>
  <c r="F25"/>
  <c r="F24"/>
  <c r="F23"/>
  <c r="F22"/>
  <c r="F21"/>
  <c r="F20"/>
  <c r="F19"/>
  <c r="F18"/>
  <c r="F17"/>
  <c r="K17" s="1"/>
  <c r="F16"/>
  <c r="J365"/>
  <c r="I365"/>
  <c r="H365"/>
  <c r="G365"/>
  <c r="F365"/>
  <c r="E365"/>
  <c r="D365"/>
  <c r="K334"/>
  <c r="J334"/>
  <c r="I334"/>
  <c r="H334"/>
  <c r="G334"/>
  <c r="E334"/>
  <c r="D334"/>
  <c r="J316"/>
  <c r="I316"/>
  <c r="H316"/>
  <c r="G316"/>
  <c r="E316"/>
  <c r="D316"/>
  <c r="J305"/>
  <c r="I305"/>
  <c r="H305"/>
  <c r="G305"/>
  <c r="E305"/>
  <c r="D305"/>
  <c r="J294"/>
  <c r="I294"/>
  <c r="H294"/>
  <c r="G294"/>
  <c r="F294"/>
  <c r="E294"/>
  <c r="D294"/>
  <c r="J280"/>
  <c r="I280"/>
  <c r="H280"/>
  <c r="G280"/>
  <c r="E280"/>
  <c r="D280"/>
  <c r="J212"/>
  <c r="I212"/>
  <c r="H212"/>
  <c r="G212"/>
  <c r="E212"/>
  <c r="D212"/>
  <c r="J197"/>
  <c r="I197"/>
  <c r="H197"/>
  <c r="G197"/>
  <c r="E197"/>
  <c r="D197"/>
  <c r="J176"/>
  <c r="I176"/>
  <c r="H176"/>
  <c r="G176"/>
  <c r="F176"/>
  <c r="E176"/>
  <c r="D176"/>
  <c r="J167"/>
  <c r="I167"/>
  <c r="H167"/>
  <c r="G167"/>
  <c r="E167"/>
  <c r="D167"/>
  <c r="J144"/>
  <c r="I144"/>
  <c r="H144"/>
  <c r="G144"/>
  <c r="E144"/>
  <c r="D144"/>
  <c r="J111"/>
  <c r="I111"/>
  <c r="H111"/>
  <c r="G111"/>
  <c r="E111"/>
  <c r="D111"/>
  <c r="J101"/>
  <c r="I101"/>
  <c r="H101"/>
  <c r="G101"/>
  <c r="E101"/>
  <c r="D101"/>
  <c r="D367" s="1"/>
  <c r="F316" l="1"/>
  <c r="K316"/>
  <c r="F305"/>
  <c r="K280"/>
  <c r="F212"/>
  <c r="K205"/>
  <c r="K212" s="1"/>
  <c r="F197"/>
  <c r="K185"/>
  <c r="K197"/>
  <c r="K167"/>
  <c r="F167"/>
  <c r="K144"/>
  <c r="F144"/>
  <c r="F111"/>
  <c r="K101"/>
  <c r="F101"/>
  <c r="H367"/>
  <c r="E367"/>
  <c r="I367"/>
  <c r="G367"/>
  <c r="J367"/>
  <c r="K367" l="1"/>
  <c r="F367"/>
</calcChain>
</file>

<file path=xl/connections.xml><?xml version="1.0" encoding="utf-8"?>
<connections xmlns="http://schemas.openxmlformats.org/spreadsheetml/2006/main">
  <connection id="1" name="R2F1.01-A9321" type="6" refreshedVersion="3" background="1" saveData="1">
    <textPr sourceFile="C:\SCGIV\Programa\13-05\Repo\2020\R2F1.01-A93.TXT">
      <textFields count="3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<sst xmlns="http://schemas.openxmlformats.org/spreadsheetml/2006/main" count="654" uniqueCount="314">
  <si>
    <t>MUNICIPIO DE AJACUBA</t>
  </si>
  <si>
    <t>RFC:MAJ8501M42</t>
  </si>
  <si>
    <t>INGRESOS FISCALES 2020</t>
  </si>
  <si>
    <t>COG</t>
  </si>
  <si>
    <t>NOMBRE</t>
  </si>
  <si>
    <t>1.2.2.0</t>
  </si>
  <si>
    <t xml:space="preserve">SUELDOS BASE A PERSONAL EVENTUAL                                                                    </t>
  </si>
  <si>
    <t>1.5.3.0</t>
  </si>
  <si>
    <t xml:space="preserve">PRESTACIONES Y HABERES DE RETIRO                                                                    </t>
  </si>
  <si>
    <t>1.7.1.0</t>
  </si>
  <si>
    <t xml:space="preserve">ESTIMULOS                                                                                           </t>
  </si>
  <si>
    <t>2.1.1.0</t>
  </si>
  <si>
    <t xml:space="preserve">MATERIALES UTILES Y EQUIPOS  MENORES  DE OFICINA                                                    </t>
  </si>
  <si>
    <t>2.1.2.0</t>
  </si>
  <si>
    <t xml:space="preserve">MATERIALES Y UTILES DE IMPRESION Y REPRODUCCIÓN                                                     </t>
  </si>
  <si>
    <t>2.1.3.0</t>
  </si>
  <si>
    <t xml:space="preserve">MATERIAL ESTADISTICO Y GEOGRAFICO                                                                   </t>
  </si>
  <si>
    <t>2.1.4.0</t>
  </si>
  <si>
    <t xml:space="preserve">MATERIALES, ÚTILES Y EQUIPOS MENORES DE TECNOLOGÍAS DE LA INFORMACIÓN Y COMUNICACIONES              </t>
  </si>
  <si>
    <t>2.1.5.0</t>
  </si>
  <si>
    <t xml:space="preserve">MATERIAL IMPRESO E INFORMACIÓN DIGITAL                                                              </t>
  </si>
  <si>
    <t>2.1.6.0</t>
  </si>
  <si>
    <t xml:space="preserve">MATERIAL DE LIMPIEZA                                                                                </t>
  </si>
  <si>
    <t>2.1.8.0</t>
  </si>
  <si>
    <t xml:space="preserve">MATERIALES PARA EL REGISTRO E IDENTIFICACIÓN DE BIENES Y PERSONAS                                   </t>
  </si>
  <si>
    <t>2.2.1.0</t>
  </si>
  <si>
    <t xml:space="preserve">PRODUCTOS ALIMENTICIOS PARA PERSONAS                                                                </t>
  </si>
  <si>
    <t>2.2.3.0</t>
  </si>
  <si>
    <t xml:space="preserve">UTENSILIOS PARA EL SERVICIO DE ALIMENTACIÓN                                                         </t>
  </si>
  <si>
    <t>2.3.1.0</t>
  </si>
  <si>
    <t xml:space="preserve">PRODUCTOS ALIMENTARIOS AGROPECUARIOS Y FORESTAL ADQUIRIDOS COMO MATERIA PRIMA                       </t>
  </si>
  <si>
    <t>2.4.1.0</t>
  </si>
  <si>
    <t xml:space="preserve">PRODUCTOS MINERALES NO METALICOS                                                                    </t>
  </si>
  <si>
    <t>2.4.2.0</t>
  </si>
  <si>
    <t xml:space="preserve">CEMENTO Y PRODUCTOS DE CONCRETO                                                                     </t>
  </si>
  <si>
    <t>2.4.3.0</t>
  </si>
  <si>
    <t xml:space="preserve">CAL, YESO Y PRODUCTOS DE YESO                                                                       </t>
  </si>
  <si>
    <t>2.4.4.0</t>
  </si>
  <si>
    <t xml:space="preserve">MADERA Y PRODUCTOS DE MADERA                                                                        </t>
  </si>
  <si>
    <t>2.4.5.0</t>
  </si>
  <si>
    <t xml:space="preserve">VIDRIO Y PRODUCTOS DE VIDRIO                                                                        </t>
  </si>
  <si>
    <t>2.4.6.0</t>
  </si>
  <si>
    <t xml:space="preserve">MATERIAL ELCTRICO Y ELECTRONICO                                                                     </t>
  </si>
  <si>
    <t>2.4.7.0</t>
  </si>
  <si>
    <t xml:space="preserve">ARTICULOS METALICOS PARA LA CONSTRUCCIÓN                                                            </t>
  </si>
  <si>
    <t>2.4.8.0</t>
  </si>
  <si>
    <t xml:space="preserve">MATERALIES COMPLEMENTARIOS                                                                          </t>
  </si>
  <si>
    <t>2.4.9.0</t>
  </si>
  <si>
    <t xml:space="preserve">OTROS MATERIALES Y ARTICULOS DE CONSTRUCCIÓN Y REPARACIÓN                                           </t>
  </si>
  <si>
    <t>2.5.3.0</t>
  </si>
  <si>
    <t xml:space="preserve">MEDICINAS Y PRODUCTOS FARMACEUTICOS                                                                 </t>
  </si>
  <si>
    <t>2.5.6.0</t>
  </si>
  <si>
    <t xml:space="preserve">FIBRAS SINT. HULES, PLASTICOS Y DERIVADOS                                                           </t>
  </si>
  <si>
    <t>2.6.1.0</t>
  </si>
  <si>
    <t xml:space="preserve">COMBUSTIBLES , LUBRICANTES Y ADITIVOS                                                               </t>
  </si>
  <si>
    <t>2.7.1.0</t>
  </si>
  <si>
    <t xml:space="preserve">VESTUARIOS Y UNIFORMES                                                                              </t>
  </si>
  <si>
    <t>2.7.3.0</t>
  </si>
  <si>
    <t xml:space="preserve">ARTICULOS DEPORTIVOS                                                                                </t>
  </si>
  <si>
    <t>2.9.1.0</t>
  </si>
  <si>
    <t xml:space="preserve">HERRAMIENTAS MENORES                                                                                </t>
  </si>
  <si>
    <t>2.9.2.0</t>
  </si>
  <si>
    <t xml:space="preserve">REFACCIONES Y ACCESORIOS MENORES DE EDIFICIOS                                                       </t>
  </si>
  <si>
    <t>2.9.3.0</t>
  </si>
  <si>
    <t xml:space="preserve">REFACCIONES Y ACCESORIOS MENORES MOBILIARIO EQUIPO DE ADMONISTRACIÓN EDUCACIONAL Y RECREATIVO       </t>
  </si>
  <si>
    <t>2.9.4.0</t>
  </si>
  <si>
    <t xml:space="preserve">REFACCIONES Y ACCESORIOS MENORES EQUIPO DE CÓMPUTO Y TECNOLOGÍAS DE LA INFORMACIÓN                  </t>
  </si>
  <si>
    <t>2.9.5.0</t>
  </si>
  <si>
    <t xml:space="preserve">REFACCIONES  Y ACCESORIOS MENORES DE EQUIPO E INSTRUMENTAL MÉDICO Y DE LABORATORIO                  </t>
  </si>
  <si>
    <t>2.9.6.0</t>
  </si>
  <si>
    <t xml:space="preserve">REFACCIONES Y ACCESORIOS MENORES DE EQUIPO DE TRANSPORTE                                            </t>
  </si>
  <si>
    <t>3.1.1.0</t>
  </si>
  <si>
    <t xml:space="preserve">ENERGÍA ELÉCTRICA                                                                                   </t>
  </si>
  <si>
    <t>3.1.4.0</t>
  </si>
  <si>
    <t xml:space="preserve">TELEFONÍA TRADICIONAL                                                                               </t>
  </si>
  <si>
    <t>3.1.7.0</t>
  </si>
  <si>
    <t xml:space="preserve">SERVICIOS DE ACCESO DE INTERNET, REDES Y PROCESAMIENTO DE INFORMACIÓN                               </t>
  </si>
  <si>
    <t>3.1.8.0</t>
  </si>
  <si>
    <t xml:space="preserve">SERVICIOS POSTALES Y TELEGRÁFICOS                                                                   </t>
  </si>
  <si>
    <t>3.2.3.0</t>
  </si>
  <si>
    <t xml:space="preserve">ARRENDAMIENTO DE MOBILIARIO Y EQUIPO DE ADMINISTRACIÓN, EDUCACIONAL Y RECREATIVO                    </t>
  </si>
  <si>
    <t>3.2.5.0</t>
  </si>
  <si>
    <t xml:space="preserve">ARRENDAMIENTO DE EQUIPO DE TRANSPORTE                                                               </t>
  </si>
  <si>
    <t>3.2.6.0</t>
  </si>
  <si>
    <t xml:space="preserve">ARRENDAMIENTO DE MAQUINARIA,  OTROS EQUIPOS Y HERRAMIENTAS                                          </t>
  </si>
  <si>
    <t>3.3.9.0</t>
  </si>
  <si>
    <t xml:space="preserve">SERVICIOS PROFESIONALES, CIENTIFICOS Y TÉCNICOS INTEGRALES                                          </t>
  </si>
  <si>
    <t>3.4.1.0</t>
  </si>
  <si>
    <t xml:space="preserve">SERVICIOS FINANCIEROS Y BANCARIOS                                                                   </t>
  </si>
  <si>
    <t>3.4.9.0</t>
  </si>
  <si>
    <t xml:space="preserve">SERV. FINANC.BANC.Y COMERC.INTEGRALES                                                               </t>
  </si>
  <si>
    <t>3.5.1.0</t>
  </si>
  <si>
    <t xml:space="preserve">CONSERVACIÓN Y MANTENIMIENTO MENOR DE INMUEBLES                                                     </t>
  </si>
  <si>
    <t>3.5.2.0</t>
  </si>
  <si>
    <t xml:space="preserve">INSTALACIÓN, REPARACIÓN Y MANTENIMIENTO DE EQUIPO DE ADMINISTRACIÓN, EDUCACIONAL Y RECREATIVO       </t>
  </si>
  <si>
    <t>3.5.3.0</t>
  </si>
  <si>
    <t xml:space="preserve">INSTALACIÓN, REPARACIÓN Y MANTENIMIENTO DE EQUIPO DE COMPUTO Y TECNOLOGÍA DE LA INFORMACIÓN         </t>
  </si>
  <si>
    <t>3.5.4.0</t>
  </si>
  <si>
    <t xml:space="preserve">INSTALACIÓN, REPARACIÓN Y MANTENIMIENTO DE EQUIPO E INSTRUMENTAL MÉDICO Y DE LABORATORIO            </t>
  </si>
  <si>
    <t>3.5.5.0</t>
  </si>
  <si>
    <t xml:space="preserve">REPARACIÓN Y MANTENIMIENTO DE EQUIPO DE TRANSPORTE                                                  </t>
  </si>
  <si>
    <t>3.5.7.0</t>
  </si>
  <si>
    <t xml:space="preserve">INSTALACIÓN, REPARACIÓN Y MANTENIMIENTO DE MAQUINARIA, OTROS EQUIPOS Y HERRAMIENTA                  </t>
  </si>
  <si>
    <t>3.5.8.0</t>
  </si>
  <si>
    <t xml:space="preserve">SERVICIO DE LIMPIEZA Y MANEJO DE DESECHOS                                                           </t>
  </si>
  <si>
    <t>3.5.9.0</t>
  </si>
  <si>
    <t xml:space="preserve">SERVICIOS DE JARDINERÍA Y FUMIGACIÓN                                                                </t>
  </si>
  <si>
    <t>3.6.1.0</t>
  </si>
  <si>
    <t>DIFUSIÓN POR RADIO, TELEVISIÓN Y OTROS MEDIOS DE MENSAJES SOBRE PROGRAMAS Y ACTIVIDADES GUBERNAMENTA</t>
  </si>
  <si>
    <t>3.7.2.0</t>
  </si>
  <si>
    <t xml:space="preserve">PASAJES TERRESTRES                                                                                  </t>
  </si>
  <si>
    <t>3.7.5.0</t>
  </si>
  <si>
    <t xml:space="preserve">VIÁTICOS EN EL PAÍS                                                                                 </t>
  </si>
  <si>
    <t>3.8.1.0</t>
  </si>
  <si>
    <t xml:space="preserve">GASTOS DE CEREMONIAL                                                                                </t>
  </si>
  <si>
    <t>3.8.2.0</t>
  </si>
  <si>
    <t xml:space="preserve">GASTOS DE ORDEN SOCIAL Y CULTURAL                                                                   </t>
  </si>
  <si>
    <t>3.8.3.0</t>
  </si>
  <si>
    <t xml:space="preserve">CONGRESOS Y CONVENCIONES                                                                            </t>
  </si>
  <si>
    <t>3.8.4.0</t>
  </si>
  <si>
    <t xml:space="preserve">EXPOSICIONES                                                                                        </t>
  </si>
  <si>
    <t>3.9.2.0</t>
  </si>
  <si>
    <t xml:space="preserve">IMPUESTOS Y DERECHOS                                                                                </t>
  </si>
  <si>
    <t>3.9.5.0</t>
  </si>
  <si>
    <t xml:space="preserve">PENAS, MULTAS, ACCES.Y ACTUALIZACIONES                                                              </t>
  </si>
  <si>
    <t>3.9.8.0</t>
  </si>
  <si>
    <t xml:space="preserve">IMPUESTOS SOBRE NOMINAS Y OTROS DERECHOS POR RELACIÓN LABORAL                                       </t>
  </si>
  <si>
    <t>4.4.1.0</t>
  </si>
  <si>
    <t xml:space="preserve">AYUDAS SOCIALES A PERSONAS                                                                          </t>
  </si>
  <si>
    <t>4.4.3.0</t>
  </si>
  <si>
    <t xml:space="preserve">AYUDAS SOCIALES A INSTITUCIONES  DE ENSEÑANZA                                                       </t>
  </si>
  <si>
    <t>5.5.1.0</t>
  </si>
  <si>
    <t xml:space="preserve">MUEBLES DE OFICINA Y ESTANTERÍA                                                                     </t>
  </si>
  <si>
    <t>5.1.5.0</t>
  </si>
  <si>
    <t xml:space="preserve">EQUIPO DE CÓMP.Y D/TECN.D/LA INFORMACIÓN                                                            </t>
  </si>
  <si>
    <t>5.2.3.0</t>
  </si>
  <si>
    <t xml:space="preserve">CÁMARAS FOTOGRÁFICAS Y DE VIDEO                                                                     </t>
  </si>
  <si>
    <t>5.3.1.0</t>
  </si>
  <si>
    <t xml:space="preserve">EQUIPO MÉDICO Y DE LABORATORIO                                                                      </t>
  </si>
  <si>
    <t>5.4.1.0</t>
  </si>
  <si>
    <t xml:space="preserve">VEHÍCULOS Y EQUIPO TERRESTRE                                                                        </t>
  </si>
  <si>
    <t>5.4.9.0</t>
  </si>
  <si>
    <t xml:space="preserve">OTROS EQUIPOS DE TRANSPORTE                                                                         </t>
  </si>
  <si>
    <t xml:space="preserve">EQUIPO DE DEFENSA Y SEGURIDAD                                                                       </t>
  </si>
  <si>
    <t>5.6.5.0</t>
  </si>
  <si>
    <t xml:space="preserve">EQUIPO DE COMUN.Y TELECOMUNICACIÓN                                                                  </t>
  </si>
  <si>
    <t>5.9.1.0</t>
  </si>
  <si>
    <t xml:space="preserve">SOFTWARE                                                                                            </t>
  </si>
  <si>
    <t>5.9.7.0</t>
  </si>
  <si>
    <t xml:space="preserve">LICENCIAS INFORMÁTICAS E INTELECTUALES                                                              </t>
  </si>
  <si>
    <t>6.1.2.0</t>
  </si>
  <si>
    <t xml:space="preserve">CONSTRUCCIÓN NUEVA P/EDIFIC.N/HABIT.                                                                </t>
  </si>
  <si>
    <t>6.1.4.0</t>
  </si>
  <si>
    <t>9.9.1.0</t>
  </si>
  <si>
    <t xml:space="preserve">ADEFAS                                                                                              </t>
  </si>
  <si>
    <t xml:space="preserve">                 </t>
  </si>
  <si>
    <t>FONDO DE APORTACIONES PARA LA INFRAESTRUCTURA SOCIAL MUNICIPAL 2020</t>
  </si>
  <si>
    <t>AMPLIACION Y REABILITACION DE OBRA, ABASTECIMIENTO AGUA,PETRO, GAS, ELECTR Y TELECOMUNICACIONES</t>
  </si>
  <si>
    <t>FONDO DE APORTACIONES PARA EL FORTALECIMIENTO DE LOS MUNICIPIOS 2020</t>
  </si>
  <si>
    <t>1.1.3.0</t>
  </si>
  <si>
    <t xml:space="preserve">SUELDOS BASE AL PERSONAL PERMANENTE                                                                 </t>
  </si>
  <si>
    <t xml:space="preserve">SUELDOS BASE A PERSONAL PERMANENTE SEGURIDAD PÚBLICA Y PROTECCIÓN CIVIL                             </t>
  </si>
  <si>
    <t>1.3.2.0</t>
  </si>
  <si>
    <t xml:space="preserve">AGUINALDO O GRATIFICACIÓN DE FIN DE AÑO                                                             </t>
  </si>
  <si>
    <t>1.3.4.0</t>
  </si>
  <si>
    <t xml:space="preserve">COMPENSACIONES                                                                                      </t>
  </si>
  <si>
    <t>1.4.4.0</t>
  </si>
  <si>
    <t xml:space="preserve">APORTACIONES PARA SEGUROS                                                                           </t>
  </si>
  <si>
    <t>2.8.3.0</t>
  </si>
  <si>
    <t xml:space="preserve">PRENDAS DE PROTECCIÓN PARA SEGURIDAD PÚBLICA NACIONAL                                               </t>
  </si>
  <si>
    <t>2.9.7.0</t>
  </si>
  <si>
    <t xml:space="preserve">REFACCIONES Y ACCESORIOS MENORES EQUIPO DEFENSA Y SEGURIDAD                                         </t>
  </si>
  <si>
    <t>3.1.3.0</t>
  </si>
  <si>
    <t xml:space="preserve">AGUA                                                                                                </t>
  </si>
  <si>
    <t>3.3.4.0</t>
  </si>
  <si>
    <t xml:space="preserve">SERVICIOS DE CAPACITACIÓN                                                                           </t>
  </si>
  <si>
    <t>3.4.5.0</t>
  </si>
  <si>
    <t xml:space="preserve">SEGURO DE BIENES PATRIMONIALES                                                                      </t>
  </si>
  <si>
    <t>3.5.6.0</t>
  </si>
  <si>
    <t>REPARACION Y MAMTENIMIENTO DE DEFENSA Y SEGURIDAD</t>
  </si>
  <si>
    <t>OTROS EQUIPOS DE TRANSPORTE</t>
  </si>
  <si>
    <t>FONDO DE FISCALIZACION Y RECAUDACION 2020</t>
  </si>
  <si>
    <t>MATERIALES UTILES Y EQUIPOS  MENORES DE OFICINA</t>
  </si>
  <si>
    <t>MATERIALES Y UTILES DE IMPRESIÓN Y REPRODUCCIÓN</t>
  </si>
  <si>
    <t>MATERIALES Y UTILES DE IMPRESION Y REPRODUCCION</t>
  </si>
  <si>
    <t>MATERIAL IMPRESO E INFORMACIÓN DIGITAL</t>
  </si>
  <si>
    <t>ENERGÍA ELÉCTRICA</t>
  </si>
  <si>
    <t>SERVICIOS DE ACCESO DE INTERNET, REDES Y PROCESACIMIENTO DE INFORMACION</t>
  </si>
  <si>
    <t>CONSERVACIÓN Y MANTENIMIENTO MENOR DE INMUEBLES</t>
  </si>
  <si>
    <t>3.6.2.0</t>
  </si>
  <si>
    <t>DIFUSIÓN POR RADIO, TV Y OTROS MEDIOS DE MENSAJES COMERCIALES PARA PROMOVER LA VENTA DE BIENES O SERVISICIOS</t>
  </si>
  <si>
    <t>AYUDAS SOCIALES A PERSONAS</t>
  </si>
  <si>
    <t>5.1.1.0</t>
  </si>
  <si>
    <t>MUEBLES DE OFICINA Y ESTANTERÍA</t>
  </si>
  <si>
    <t>5.1.2.0</t>
  </si>
  <si>
    <t>MUEBLES EXCEPTO DE OFICINA Y ESTANTERÍA</t>
  </si>
  <si>
    <t>EQUIPO DE CÓMP.Y D/TECN.D/LA INFORMACIÓN</t>
  </si>
  <si>
    <t>SOFTWARE</t>
  </si>
  <si>
    <t>LICENCIAS INFORMÁTICAS E INTELECTUALES</t>
  </si>
  <si>
    <t>PROG DE FORTALECIMIENTO A LA TRANSV DE LA PERSPECTIVA DE GENERO</t>
  </si>
  <si>
    <t>SERVICIOS DE CAPACITACION</t>
  </si>
  <si>
    <t>FONDO GENERAL DE PARTICIPACIONES</t>
  </si>
  <si>
    <t>1.1.1.0</t>
  </si>
  <si>
    <t xml:space="preserve">DIETAS                                                                                              </t>
  </si>
  <si>
    <t>AGUINALDO O GRATIFICACION DE FIN DE AÑO</t>
  </si>
  <si>
    <t>1.5.2.0</t>
  </si>
  <si>
    <t xml:space="preserve">INDEMNIZACIONES                                                                                     </t>
  </si>
  <si>
    <t>1.5.9.0</t>
  </si>
  <si>
    <t xml:space="preserve">OTRAS PRESTACIONES SOCIALES Y ECONÓMICAS                                                            </t>
  </si>
  <si>
    <t>1.6.1.0</t>
  </si>
  <si>
    <t xml:space="preserve">PREV. CARACTER LABORAL ECONOMICO Y SEGURIDAD SOCIAL                                                 </t>
  </si>
  <si>
    <t>4.2.1.0</t>
  </si>
  <si>
    <t xml:space="preserve">TRANSFERENCIAS OTORGADAS A ENTIDADES PARAESTATALES NO EMPRESARIALES Y NO FINANCIERAS                </t>
  </si>
  <si>
    <t xml:space="preserve">                                                                                                    </t>
  </si>
  <si>
    <t>IMPUESTO SOBRE AUTOMOVILES NUEVOS</t>
  </si>
  <si>
    <t>FONDO DE FOMENTO MUNICIPAL</t>
  </si>
  <si>
    <t>2.1.7.0</t>
  </si>
  <si>
    <t xml:space="preserve">MATERIALES Y ÚTILES DE ENSEÑANZA                                                                    </t>
  </si>
  <si>
    <t>2.5.4.0</t>
  </si>
  <si>
    <t xml:space="preserve">MATERIALES, ACCESORIOS Y SUMINSTROS MÉDICOS                                                         </t>
  </si>
  <si>
    <t>2.5.9.0</t>
  </si>
  <si>
    <t xml:space="preserve">OTROS PRODUCTOS QUÍMICOS                                                                            </t>
  </si>
  <si>
    <t>2.7.2.0</t>
  </si>
  <si>
    <t xml:space="preserve">PRENDAS DE SEGURIDAD Y PROTECCION DEL PERSONAL                                                      </t>
  </si>
  <si>
    <t>2.9.8.0</t>
  </si>
  <si>
    <t xml:space="preserve">REFACCIONES Y ACCESORIOS MENORES DE MAQUINARIA Y OTROS EQUIPOS                                      </t>
  </si>
  <si>
    <t>2.9.9.0</t>
  </si>
  <si>
    <t xml:space="preserve">REFACCIONES Y ACCESORIOS MENORES OTROS BIENES MUEBLES                                               </t>
  </si>
  <si>
    <t>SERVICIOS POSTALES Y TELEGRAFICOS</t>
  </si>
  <si>
    <t>3.3.1.0</t>
  </si>
  <si>
    <t xml:space="preserve">SERVICIOS  LEGALES DE CONTABILIDAD AUDITORIA Y RELACIONADOS                                         </t>
  </si>
  <si>
    <t>4.4.2.0</t>
  </si>
  <si>
    <t xml:space="preserve">BECAS Y OTRAS AYUDAS P/PROG. D/CAPAC.                                                               </t>
  </si>
  <si>
    <t>5.1.9.0</t>
  </si>
  <si>
    <t xml:space="preserve">OTROS MOBILIARIOS Y EQPOS DE ADMÓN                                                                  </t>
  </si>
  <si>
    <t>INCENTIVO A LA VENTA FINAL DE GASOLINAS Y DIESEL</t>
  </si>
  <si>
    <t>TELEFONIA TRADICIONAL</t>
  </si>
  <si>
    <t>GASTOS DE ORDEN SOCIAL Y CULTURAL</t>
  </si>
  <si>
    <t>COMPENSACION DEL ISAN</t>
  </si>
  <si>
    <t>SEGURO DE BIENES PATRIMONIALES</t>
  </si>
  <si>
    <t>IMPUESTOS Y DERECHOS</t>
  </si>
  <si>
    <t>IMPUESTO ESPECIAL SOBRE PRODUCCIÓN Y SERVICIOS</t>
  </si>
  <si>
    <t>IMPUESTO SOBRE LA RENTA</t>
  </si>
  <si>
    <t>SERVICIOS  LEGALES DE CONTABILIDAD, AUDITORIA Y RELACVIONADOS</t>
  </si>
  <si>
    <t>3.3.3.0</t>
  </si>
  <si>
    <t>SERVICIOS DE CONSULTORÍA ADMINISTRATIVA, PROCESOS, TÉCNICA Y TECNOLOGIAS DE LA INFORMACIÓN</t>
  </si>
  <si>
    <t>SERV. FINANC.BANC.Y COMERC.INTEGRALES</t>
  </si>
  <si>
    <t>REPARACIÓN Y MANTENIMIENTO DE EQUIPO DE TRANSPORTE</t>
  </si>
  <si>
    <t>3.6.6.0</t>
  </si>
  <si>
    <t>SERVICIOS DE CREACIÓN Y DIFUSIÓN DE CONTENIDO EXCLUSIVAMENTE A TRAVÉS DE INTERNET</t>
  </si>
  <si>
    <t>VIÁTICOS EN EL PAÍS</t>
  </si>
  <si>
    <t>GASTOS DE CEREMONIAL</t>
  </si>
  <si>
    <t>PENAS, MULTAS, ACCES.Y ACTUALIZACIONES</t>
  </si>
  <si>
    <t>GRAN TOTAL</t>
  </si>
  <si>
    <t>Ampliaciones (Reducciones)</t>
  </si>
  <si>
    <t>Egresos comprometido</t>
  </si>
  <si>
    <t>Egresos Devengado</t>
  </si>
  <si>
    <t>Egresos Ejercido</t>
  </si>
  <si>
    <t>Egresos pagado</t>
  </si>
  <si>
    <t>Subejercicio</t>
  </si>
  <si>
    <t>Egresos Modificado al 26/03/2020</t>
  </si>
  <si>
    <t>Bajo protesta de decir verdad declaramos que las cifras contenidas en este estado financiero son veraces y contienen toda la información refernte a la situación y/o los resultados del Municipio de Ajacuba, Hgo. afirmando ser legalmente responsable de autenticidad y veracidad de las mismas, y asimismo asumimos la responsabilidad derivada de cualquier declaración en falso sobre las mismas.</t>
  </si>
  <si>
    <t>LIC. PALOMA ARIADNA REYNA REYES</t>
  </si>
  <si>
    <t>TESORERO MUNICPAL</t>
  </si>
  <si>
    <t>PRESUPUESTO VIGENTE</t>
  </si>
  <si>
    <t>MATERIALES ACCESORIOS Y SUMINISTROS</t>
  </si>
  <si>
    <t>REFACCIONES Y ACCESORIOS MENORES DE MAQUINARIA Y OTROS EQUIPOS</t>
  </si>
  <si>
    <t>AGUA</t>
  </si>
  <si>
    <t>3.2.7.0</t>
  </si>
  <si>
    <t>ARRENDAMIENTOS DE ACTIVOS INTANGIBLES</t>
  </si>
  <si>
    <t>SERVICIOS LEGALES, DE CONTABILIDAD, AUDITORIA Y RELACIONADOS</t>
  </si>
  <si>
    <t>CONST.OBR ABAST. AGUA, PETR. GAS, ELECT. TEL.</t>
  </si>
  <si>
    <t xml:space="preserve">AMP.D/REHABILIT.D/OBR. D/URBANIZACIÓN                                                                </t>
  </si>
  <si>
    <t xml:space="preserve">AMPLIACION D/REHAB. D/ OBRAS D/URBAN.                                                               </t>
  </si>
  <si>
    <t>3.2.2.0</t>
  </si>
  <si>
    <t>OTROS CONVENIOS</t>
  </si>
  <si>
    <t>5.5.1.1</t>
  </si>
  <si>
    <t>SUELDOS BASE AL PERSONAL EVENTUAL</t>
  </si>
  <si>
    <t>4.1.1.0</t>
  </si>
  <si>
    <t>ARRENDAMIENTO DE MAQUINARIA Y OTROS</t>
  </si>
  <si>
    <t>6.1.2.2</t>
  </si>
  <si>
    <t>CONSTRUCCION NUEVA P/EDIFIC. N/HABITAT.</t>
  </si>
  <si>
    <t>6.1.3.3</t>
  </si>
  <si>
    <t>AMP Y REAB DE.OBR. ABAST. AGUA, PETR. GAS, ELECT. TELEC.</t>
  </si>
  <si>
    <t>6.1.4.2</t>
  </si>
  <si>
    <t>CONST. OBRA D/URBAN. P/LA DOT. D/SERV.</t>
  </si>
  <si>
    <t>ANALITICO MENSUAL DE EGRESOS PAGADOS POR FUENTE DE FINANCIAMIENTO AL 30 DE SEPTIEMBRE 2020</t>
  </si>
  <si>
    <t>SERVICIOS DE CONSULTORIA ADMINISTRATIVA,PROCESOS, TECNICA Y TECNOLOGÍAS DE INFORMACIÓN</t>
  </si>
  <si>
    <t>CONST.OBRAS D/URBAN. P/LA DOT. D/SERV</t>
  </si>
  <si>
    <t>6.1.3.2</t>
  </si>
  <si>
    <t>CONST. OBR ABAST. AGUA, PETR. GAS, ELECTRICA TEL</t>
  </si>
  <si>
    <t>CEMENTO Y PRODUCTOS DE CONCRETO</t>
  </si>
  <si>
    <t>ARRENDAMIENTO DE EQUIPO DE TRANSPORTE</t>
  </si>
  <si>
    <t>ARRENDAMIENTO DE MAQUINARIA, OTROS</t>
  </si>
  <si>
    <t>INSTALACION, REPARACIÓN Y MANTENIMIENTO</t>
  </si>
  <si>
    <t>CONST. OBRAS D/URBAN. P/LA DOT. D/SERV</t>
  </si>
  <si>
    <t>PRODUCTOS ALIMENTICIOS PARA PERSONAS</t>
  </si>
  <si>
    <t>OTROS MATERIALES Y ARTICULOS DE CONSTRUCCIÓN Y REPARACIÓN</t>
  </si>
  <si>
    <t>ARRENDAMIENTO DE MOBILIARIO Y EQUIPO DE ADMON EDUCACIONAL Y RECREATIVO</t>
  </si>
  <si>
    <t>2.5.7.0</t>
  </si>
  <si>
    <t>OTROS PRODUCTOS QUIMICOS</t>
  </si>
  <si>
    <t>SERVICIOS PROFESIONALES, CIENTIFICOS Y TECNICOS INTEGRALES</t>
  </si>
  <si>
    <t>FEIEF</t>
  </si>
  <si>
    <t>MATERAL IMPRESO E INFORMACIÓN DIGITAL</t>
  </si>
  <si>
    <t>MATERIAL ELECTRICO Y ELECTRÓNICO</t>
  </si>
  <si>
    <t>OTROS MATERIALES Y ARTÍCULOS DE CONSTRUCCIÓN Y REPARACION</t>
  </si>
  <si>
    <t>ARRENDAMIENTO DE MAQUINARIA, OTROS EQUIPOS Y HERRAMIENTAS</t>
  </si>
  <si>
    <t>4.3.1.0</t>
  </si>
  <si>
    <t>AYUDAS SOCIALES A INSTITUCIONES DE ENSEÑANZA</t>
  </si>
  <si>
    <t>LICENCIAS INFORMATICAS E INTELECTUALES</t>
  </si>
  <si>
    <t>ARQ. CARLOS ARMANDO ARELLANO GONZALEZ</t>
  </si>
  <si>
    <t>L.C. JESSICA ACOSTA LÓPEZ</t>
  </si>
  <si>
    <t>PRESIDENTE DEL CONSEJO MUNICIPAL INTERINO</t>
  </si>
  <si>
    <t>VOCAL EJECUTIVO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</si>
</sst>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" fontId="2" fillId="0" borderId="0" xfId="0" applyNumberFormat="1" applyFont="1"/>
    <xf numFmtId="4" fontId="1" fillId="2" borderId="0" xfId="0" applyNumberFormat="1" applyFont="1" applyFill="1"/>
    <xf numFmtId="4" fontId="2" fillId="3" borderId="0" xfId="0" applyNumberFormat="1" applyFont="1" applyFill="1"/>
    <xf numFmtId="4" fontId="2" fillId="0" borderId="0" xfId="0" applyNumberFormat="1" applyFont="1" applyFill="1"/>
    <xf numFmtId="0" fontId="1" fillId="0" borderId="0" xfId="0" applyFont="1" applyAlignment="1">
      <alignment horizontal="right"/>
    </xf>
    <xf numFmtId="4" fontId="2" fillId="2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2" fillId="0" borderId="1" xfId="0" applyFont="1" applyBorder="1"/>
    <xf numFmtId="4" fontId="2" fillId="0" borderId="0" xfId="0" applyNumberFormat="1" applyFont="1" applyBorder="1"/>
    <xf numFmtId="0" fontId="2" fillId="0" borderId="0" xfId="0" applyFont="1" applyFill="1" applyBorder="1"/>
    <xf numFmtId="4" fontId="2" fillId="0" borderId="0" xfId="0" applyNumberFormat="1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1047750</xdr:colOff>
      <xdr:row>4</xdr:row>
      <xdr:rowOff>104774</xdr:rowOff>
    </xdr:to>
    <xdr:pic>
      <xdr:nvPicPr>
        <xdr:cNvPr id="2" name="7 Imagen" descr="Screenshot_2016-08-25-14-20-13 (1).png"/>
        <xdr:cNvPicPr/>
      </xdr:nvPicPr>
      <xdr:blipFill>
        <a:blip xmlns:r="http://schemas.openxmlformats.org/officeDocument/2006/relationships" r:embed="rId1" cstate="print"/>
        <a:srcRect l="25628" t="18731" r="27189" b="24471"/>
        <a:stretch>
          <a:fillRect/>
        </a:stretch>
      </xdr:blipFill>
      <xdr:spPr>
        <a:xfrm>
          <a:off x="0" y="0"/>
          <a:ext cx="2171700" cy="866774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R2F1.01-A93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9:W429"/>
  <sheetViews>
    <sheetView tabSelected="1" zoomScaleNormal="100" workbookViewId="0">
      <selection activeCell="E13" sqref="E13"/>
    </sheetView>
  </sheetViews>
  <sheetFormatPr baseColWidth="10" defaultRowHeight="15"/>
  <cols>
    <col min="1" max="1" width="8" customWidth="1"/>
    <col min="2" max="2" width="8.85546875" customWidth="1"/>
    <col min="3" max="3" width="37.140625" customWidth="1"/>
    <col min="4" max="4" width="11.28515625" customWidth="1"/>
    <col min="5" max="8" width="10.7109375" customWidth="1"/>
    <col min="9" max="9" width="11.7109375" customWidth="1"/>
    <col min="10" max="11" width="10.7109375" customWidth="1"/>
  </cols>
  <sheetData>
    <row r="9" spans="1:23">
      <c r="A9" s="2"/>
      <c r="B9" s="2"/>
      <c r="C9" s="1" t="s">
        <v>0</v>
      </c>
      <c r="D9" s="2"/>
      <c r="E9" s="2"/>
      <c r="F9" s="2"/>
      <c r="G9" s="2"/>
      <c r="H9" s="2"/>
      <c r="I9" s="2"/>
      <c r="J9" s="2"/>
      <c r="K9" s="2"/>
    </row>
    <row r="10" spans="1:23">
      <c r="A10" s="2"/>
      <c r="B10" s="2"/>
      <c r="C10" s="1" t="s">
        <v>1</v>
      </c>
      <c r="D10" s="2"/>
      <c r="E10" s="2"/>
      <c r="F10" s="2"/>
      <c r="G10" s="2"/>
      <c r="H10" s="2"/>
      <c r="I10" s="2"/>
      <c r="J10" s="2"/>
      <c r="K10" s="2"/>
    </row>
    <row r="11" spans="1:23">
      <c r="A11" s="2"/>
      <c r="B11" s="2"/>
      <c r="C11" s="1" t="s">
        <v>286</v>
      </c>
      <c r="D11" s="2"/>
      <c r="E11" s="2"/>
      <c r="F11" s="2"/>
      <c r="G11" s="2"/>
      <c r="H11" s="2"/>
      <c r="I11" s="2"/>
      <c r="J11" s="2"/>
      <c r="K11" s="2"/>
    </row>
    <row r="12" spans="1:2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>
      <c r="A13" s="2"/>
      <c r="B13" s="2"/>
      <c r="C13" s="2"/>
      <c r="D13" s="1" t="s">
        <v>2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48" customHeight="1">
      <c r="A15" s="2"/>
      <c r="B15" s="3" t="s">
        <v>3</v>
      </c>
      <c r="C15" s="3" t="s">
        <v>4</v>
      </c>
      <c r="D15" s="4" t="s">
        <v>264</v>
      </c>
      <c r="E15" s="11" t="s">
        <v>254</v>
      </c>
      <c r="F15" s="11" t="s">
        <v>260</v>
      </c>
      <c r="G15" s="11" t="s">
        <v>255</v>
      </c>
      <c r="H15" s="11" t="s">
        <v>256</v>
      </c>
      <c r="I15" s="11" t="s">
        <v>257</v>
      </c>
      <c r="J15" s="11" t="s">
        <v>258</v>
      </c>
      <c r="K15" s="11" t="s">
        <v>259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>
      <c r="A16" s="2">
        <v>1200</v>
      </c>
      <c r="B16" s="2" t="s">
        <v>5</v>
      </c>
      <c r="C16" s="2" t="s">
        <v>6</v>
      </c>
      <c r="D16" s="15">
        <v>196250</v>
      </c>
      <c r="E16" s="15"/>
      <c r="F16" s="15">
        <f>D16+E16</f>
        <v>196250</v>
      </c>
      <c r="G16" s="15">
        <v>45769.58</v>
      </c>
      <c r="H16" s="15">
        <v>45769.58</v>
      </c>
      <c r="I16" s="15">
        <v>45769.58</v>
      </c>
      <c r="J16" s="15">
        <v>45769.58</v>
      </c>
      <c r="K16" s="15">
        <f>F16-H16</f>
        <v>150480.41999999998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>
      <c r="A17" s="2">
        <v>1500</v>
      </c>
      <c r="B17" s="2" t="s">
        <v>7</v>
      </c>
      <c r="C17" s="2" t="s">
        <v>8</v>
      </c>
      <c r="D17" s="15">
        <v>155792</v>
      </c>
      <c r="E17" s="15">
        <v>-54693</v>
      </c>
      <c r="F17" s="15">
        <f t="shared" ref="F17:F80" si="0">D17+E17</f>
        <v>101099</v>
      </c>
      <c r="G17" s="15">
        <v>88680</v>
      </c>
      <c r="H17" s="15">
        <v>88680</v>
      </c>
      <c r="I17" s="15">
        <v>88680</v>
      </c>
      <c r="J17" s="15">
        <v>88680</v>
      </c>
      <c r="K17" s="15">
        <f t="shared" ref="K17:K80" si="1">F17-H17</f>
        <v>12419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>
      <c r="A18" s="2">
        <v>1700</v>
      </c>
      <c r="B18" s="2" t="s">
        <v>9</v>
      </c>
      <c r="C18" s="2" t="s">
        <v>10</v>
      </c>
      <c r="D18" s="14">
        <v>0</v>
      </c>
      <c r="E18" s="15">
        <v>54693</v>
      </c>
      <c r="F18" s="15">
        <f t="shared" si="0"/>
        <v>54693</v>
      </c>
      <c r="G18" s="15">
        <v>54693</v>
      </c>
      <c r="H18" s="15">
        <v>54693</v>
      </c>
      <c r="I18" s="15">
        <v>54693</v>
      </c>
      <c r="J18" s="15">
        <v>54693</v>
      </c>
      <c r="K18" s="15">
        <f t="shared" si="1"/>
        <v>0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>
      <c r="A19" s="2">
        <v>2100</v>
      </c>
      <c r="B19" s="2" t="s">
        <v>11</v>
      </c>
      <c r="C19" s="2" t="s">
        <v>12</v>
      </c>
      <c r="D19" s="15">
        <v>255000</v>
      </c>
      <c r="E19" s="15"/>
      <c r="F19" s="15">
        <f t="shared" si="0"/>
        <v>255000</v>
      </c>
      <c r="G19" s="15">
        <v>99229.12000000001</v>
      </c>
      <c r="H19" s="15">
        <v>99229.12000000001</v>
      </c>
      <c r="I19" s="15">
        <v>99229.12000000001</v>
      </c>
      <c r="J19" s="15">
        <v>99229.12000000001</v>
      </c>
      <c r="K19" s="15">
        <f t="shared" si="1"/>
        <v>155770.88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>
      <c r="A20" s="2">
        <v>2100</v>
      </c>
      <c r="B20" s="2" t="s">
        <v>13</v>
      </c>
      <c r="C20" s="2" t="s">
        <v>14</v>
      </c>
      <c r="D20" s="15">
        <v>58000</v>
      </c>
      <c r="E20" s="15"/>
      <c r="F20" s="15">
        <f t="shared" si="0"/>
        <v>58000</v>
      </c>
      <c r="G20" s="15">
        <v>27880.799999999999</v>
      </c>
      <c r="H20" s="15">
        <v>27880.799999999999</v>
      </c>
      <c r="I20" s="15">
        <v>27880.799999999999</v>
      </c>
      <c r="J20" s="15">
        <v>27880.799999999999</v>
      </c>
      <c r="K20" s="15">
        <f t="shared" si="1"/>
        <v>30119.200000000001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>
      <c r="A21" s="2">
        <v>2100</v>
      </c>
      <c r="B21" s="2" t="s">
        <v>15</v>
      </c>
      <c r="C21" s="2" t="s">
        <v>16</v>
      </c>
      <c r="D21" s="15">
        <v>15000</v>
      </c>
      <c r="E21" s="14"/>
      <c r="F21" s="15">
        <f t="shared" si="0"/>
        <v>15000</v>
      </c>
      <c r="G21" s="15">
        <v>0</v>
      </c>
      <c r="H21" s="15">
        <v>0</v>
      </c>
      <c r="I21" s="15">
        <v>0</v>
      </c>
      <c r="J21" s="15">
        <v>0</v>
      </c>
      <c r="K21" s="15">
        <f t="shared" si="1"/>
        <v>15000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>
      <c r="A22" s="2">
        <v>2100</v>
      </c>
      <c r="B22" s="2" t="s">
        <v>17</v>
      </c>
      <c r="C22" s="2" t="s">
        <v>18</v>
      </c>
      <c r="D22" s="15">
        <v>18000</v>
      </c>
      <c r="E22" s="15"/>
      <c r="F22" s="15">
        <f t="shared" si="0"/>
        <v>18000</v>
      </c>
      <c r="G22" s="15">
        <v>16670.91</v>
      </c>
      <c r="H22" s="15">
        <v>16670.91</v>
      </c>
      <c r="I22" s="15">
        <v>16670.91</v>
      </c>
      <c r="J22" s="15">
        <v>16670.91</v>
      </c>
      <c r="K22" s="15">
        <f t="shared" si="1"/>
        <v>1329.0900000000001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>
      <c r="A23" s="2">
        <v>2100</v>
      </c>
      <c r="B23" s="2" t="s">
        <v>19</v>
      </c>
      <c r="C23" s="2" t="s">
        <v>20</v>
      </c>
      <c r="D23" s="15">
        <v>45000</v>
      </c>
      <c r="E23" s="15"/>
      <c r="F23" s="15">
        <f t="shared" si="0"/>
        <v>45000</v>
      </c>
      <c r="G23" s="15">
        <v>21557.38</v>
      </c>
      <c r="H23" s="15">
        <v>21557.38</v>
      </c>
      <c r="I23" s="15">
        <v>21557.38</v>
      </c>
      <c r="J23" s="15">
        <v>21557.38</v>
      </c>
      <c r="K23" s="15">
        <f t="shared" si="1"/>
        <v>23442.62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>
      <c r="A24" s="2">
        <v>2100</v>
      </c>
      <c r="B24" s="2" t="s">
        <v>21</v>
      </c>
      <c r="C24" s="2" t="s">
        <v>22</v>
      </c>
      <c r="D24" s="15">
        <v>35000</v>
      </c>
      <c r="E24" s="14"/>
      <c r="F24" s="15">
        <f t="shared" si="0"/>
        <v>35000</v>
      </c>
      <c r="G24" s="15">
        <v>9714.8900000000012</v>
      </c>
      <c r="H24" s="15">
        <v>9714.8900000000012</v>
      </c>
      <c r="I24" s="15">
        <v>9714.8900000000012</v>
      </c>
      <c r="J24" s="15">
        <v>9714.8900000000012</v>
      </c>
      <c r="K24" s="15">
        <f t="shared" si="1"/>
        <v>25285.11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>
      <c r="A25" s="2">
        <v>2100</v>
      </c>
      <c r="B25" s="2" t="s">
        <v>23</v>
      </c>
      <c r="C25" s="2" t="s">
        <v>24</v>
      </c>
      <c r="D25" s="15">
        <v>18000</v>
      </c>
      <c r="E25" s="14"/>
      <c r="F25" s="15">
        <f t="shared" si="0"/>
        <v>18000</v>
      </c>
      <c r="G25" s="15">
        <v>0</v>
      </c>
      <c r="H25" s="15">
        <v>0</v>
      </c>
      <c r="I25" s="15">
        <v>0</v>
      </c>
      <c r="J25" s="15">
        <v>0</v>
      </c>
      <c r="K25" s="15">
        <f t="shared" si="1"/>
        <v>18000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>
      <c r="A26" s="2">
        <v>2200</v>
      </c>
      <c r="B26" s="2" t="s">
        <v>25</v>
      </c>
      <c r="C26" s="2" t="s">
        <v>26</v>
      </c>
      <c r="D26" s="15">
        <v>95000</v>
      </c>
      <c r="E26" s="15"/>
      <c r="F26" s="15">
        <f t="shared" si="0"/>
        <v>95000</v>
      </c>
      <c r="G26" s="15">
        <v>168117.62</v>
      </c>
      <c r="H26" s="15">
        <v>168117.62</v>
      </c>
      <c r="I26" s="15">
        <v>168117.62</v>
      </c>
      <c r="J26" s="15">
        <v>168117.62</v>
      </c>
      <c r="K26" s="15">
        <f t="shared" si="1"/>
        <v>-73117.62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>
      <c r="A27" s="2">
        <v>2200</v>
      </c>
      <c r="B27" s="2" t="s">
        <v>27</v>
      </c>
      <c r="C27" s="2" t="s">
        <v>28</v>
      </c>
      <c r="D27" s="15">
        <v>4000</v>
      </c>
      <c r="E27" s="14"/>
      <c r="F27" s="15">
        <f t="shared" si="0"/>
        <v>4000</v>
      </c>
      <c r="G27" s="15">
        <v>0</v>
      </c>
      <c r="H27" s="15">
        <v>0</v>
      </c>
      <c r="I27" s="15">
        <v>0</v>
      </c>
      <c r="J27" s="15">
        <v>0</v>
      </c>
      <c r="K27" s="15">
        <f t="shared" si="1"/>
        <v>4000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>
      <c r="A28" s="2">
        <v>2300</v>
      </c>
      <c r="B28" s="2" t="s">
        <v>29</v>
      </c>
      <c r="C28" s="2" t="s">
        <v>30</v>
      </c>
      <c r="D28" s="14">
        <v>0</v>
      </c>
      <c r="E28" s="15">
        <v>18100</v>
      </c>
      <c r="F28" s="15">
        <f t="shared" si="0"/>
        <v>18100</v>
      </c>
      <c r="G28" s="15">
        <v>18100</v>
      </c>
      <c r="H28" s="15">
        <v>18100</v>
      </c>
      <c r="I28" s="15">
        <v>18100</v>
      </c>
      <c r="J28" s="15">
        <v>18100</v>
      </c>
      <c r="K28" s="15">
        <f t="shared" si="1"/>
        <v>0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>
      <c r="A29" s="2">
        <v>2400</v>
      </c>
      <c r="B29" s="2" t="s">
        <v>31</v>
      </c>
      <c r="C29" s="2" t="s">
        <v>32</v>
      </c>
      <c r="D29" s="15">
        <v>10000</v>
      </c>
      <c r="E29" s="14"/>
      <c r="F29" s="15">
        <f t="shared" si="0"/>
        <v>10000</v>
      </c>
      <c r="G29" s="15">
        <v>0</v>
      </c>
      <c r="H29" s="15">
        <v>0</v>
      </c>
      <c r="I29" s="15">
        <v>0</v>
      </c>
      <c r="J29" s="15">
        <v>0</v>
      </c>
      <c r="K29" s="15">
        <f t="shared" si="1"/>
        <v>10000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>
      <c r="A30" s="2">
        <v>2400</v>
      </c>
      <c r="B30" s="2" t="s">
        <v>33</v>
      </c>
      <c r="C30" s="2" t="s">
        <v>34</v>
      </c>
      <c r="D30" s="15">
        <v>125000</v>
      </c>
      <c r="E30" s="15">
        <v>-18100</v>
      </c>
      <c r="F30" s="15">
        <f t="shared" si="0"/>
        <v>106900</v>
      </c>
      <c r="G30" s="15">
        <v>6317.52</v>
      </c>
      <c r="H30" s="15">
        <v>6317.52</v>
      </c>
      <c r="I30" s="15">
        <v>6317.52</v>
      </c>
      <c r="J30" s="15">
        <v>6317.52</v>
      </c>
      <c r="K30" s="15">
        <f t="shared" si="1"/>
        <v>100582.48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>
      <c r="A31" s="2">
        <v>2400</v>
      </c>
      <c r="B31" s="2" t="s">
        <v>35</v>
      </c>
      <c r="C31" s="2" t="s">
        <v>36</v>
      </c>
      <c r="D31" s="15">
        <v>15500</v>
      </c>
      <c r="E31" s="14"/>
      <c r="F31" s="15">
        <f t="shared" si="0"/>
        <v>15500</v>
      </c>
      <c r="G31" s="15">
        <v>0</v>
      </c>
      <c r="H31" s="15">
        <v>0</v>
      </c>
      <c r="I31" s="15">
        <v>0</v>
      </c>
      <c r="J31" s="15">
        <v>0</v>
      </c>
      <c r="K31" s="15">
        <f t="shared" si="1"/>
        <v>15500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>
      <c r="A32" s="2">
        <v>2400</v>
      </c>
      <c r="B32" s="2" t="s">
        <v>37</v>
      </c>
      <c r="C32" s="2" t="s">
        <v>38</v>
      </c>
      <c r="D32" s="15">
        <v>3500</v>
      </c>
      <c r="E32" s="14"/>
      <c r="F32" s="15">
        <f t="shared" si="0"/>
        <v>3500</v>
      </c>
      <c r="G32" s="15">
        <v>0</v>
      </c>
      <c r="H32" s="15">
        <v>0</v>
      </c>
      <c r="I32" s="15">
        <v>0</v>
      </c>
      <c r="J32" s="15">
        <v>0</v>
      </c>
      <c r="K32" s="15">
        <f t="shared" si="1"/>
        <v>3500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>
      <c r="A33" s="2">
        <v>2400</v>
      </c>
      <c r="B33" s="2" t="s">
        <v>39</v>
      </c>
      <c r="C33" s="2" t="s">
        <v>40</v>
      </c>
      <c r="D33" s="15">
        <v>1500</v>
      </c>
      <c r="E33" s="14"/>
      <c r="F33" s="15">
        <f t="shared" si="0"/>
        <v>1500</v>
      </c>
      <c r="G33" s="15">
        <v>192</v>
      </c>
      <c r="H33" s="15">
        <v>192</v>
      </c>
      <c r="I33" s="15">
        <v>192</v>
      </c>
      <c r="J33" s="15">
        <v>192</v>
      </c>
      <c r="K33" s="15">
        <f t="shared" si="1"/>
        <v>1308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>
      <c r="A34" s="2">
        <v>2400</v>
      </c>
      <c r="B34" s="2" t="s">
        <v>41</v>
      </c>
      <c r="C34" s="2" t="s">
        <v>42</v>
      </c>
      <c r="D34" s="15">
        <v>45000</v>
      </c>
      <c r="E34" s="15"/>
      <c r="F34" s="15">
        <f t="shared" si="0"/>
        <v>45000</v>
      </c>
      <c r="G34" s="15">
        <v>34045.360000000001</v>
      </c>
      <c r="H34" s="15">
        <v>34045.360000000001</v>
      </c>
      <c r="I34" s="15">
        <v>34045.360000000001</v>
      </c>
      <c r="J34" s="15">
        <v>34045.360000000001</v>
      </c>
      <c r="K34" s="15">
        <f t="shared" si="1"/>
        <v>10954.64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>
      <c r="A35" s="2">
        <v>2400</v>
      </c>
      <c r="B35" s="2" t="s">
        <v>43</v>
      </c>
      <c r="C35" s="2" t="s">
        <v>44</v>
      </c>
      <c r="D35" s="15">
        <v>12000</v>
      </c>
      <c r="E35" s="14"/>
      <c r="F35" s="15">
        <f t="shared" si="0"/>
        <v>12000</v>
      </c>
      <c r="G35" s="15">
        <v>0</v>
      </c>
      <c r="H35" s="15">
        <v>0</v>
      </c>
      <c r="I35" s="15">
        <v>0</v>
      </c>
      <c r="J35" s="15">
        <v>0</v>
      </c>
      <c r="K35" s="15">
        <f t="shared" si="1"/>
        <v>12000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>
      <c r="A36" s="2">
        <v>2400</v>
      </c>
      <c r="B36" s="2" t="s">
        <v>45</v>
      </c>
      <c r="C36" s="2" t="s">
        <v>46</v>
      </c>
      <c r="D36" s="15">
        <v>12000</v>
      </c>
      <c r="E36" s="14"/>
      <c r="F36" s="15">
        <f t="shared" si="0"/>
        <v>12000</v>
      </c>
      <c r="G36" s="15">
        <v>0</v>
      </c>
      <c r="H36" s="15">
        <v>0</v>
      </c>
      <c r="I36" s="15">
        <v>0</v>
      </c>
      <c r="J36" s="15">
        <v>0</v>
      </c>
      <c r="K36" s="15">
        <f t="shared" si="1"/>
        <v>12000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>
      <c r="A37" s="2">
        <v>2400</v>
      </c>
      <c r="B37" s="2" t="s">
        <v>47</v>
      </c>
      <c r="C37" s="2" t="s">
        <v>48</v>
      </c>
      <c r="D37" s="15">
        <v>269379</v>
      </c>
      <c r="E37" s="15"/>
      <c r="F37" s="15">
        <f t="shared" si="0"/>
        <v>269379</v>
      </c>
      <c r="G37" s="15">
        <v>125108.03000000001</v>
      </c>
      <c r="H37" s="15">
        <v>125108.03000000001</v>
      </c>
      <c r="I37" s="15">
        <v>125108.03000000001</v>
      </c>
      <c r="J37" s="15">
        <v>125108.03000000001</v>
      </c>
      <c r="K37" s="15">
        <f t="shared" si="1"/>
        <v>144270.96999999997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>
      <c r="A38" s="2">
        <v>2500</v>
      </c>
      <c r="B38" s="2" t="s">
        <v>49</v>
      </c>
      <c r="C38" s="2" t="s">
        <v>50</v>
      </c>
      <c r="D38" s="15">
        <v>21500</v>
      </c>
      <c r="E38" s="14"/>
      <c r="F38" s="15">
        <f t="shared" si="0"/>
        <v>21500</v>
      </c>
      <c r="G38" s="15">
        <v>9046.8300000000017</v>
      </c>
      <c r="H38" s="15">
        <v>9046.8300000000017</v>
      </c>
      <c r="I38" s="15">
        <v>9046.8300000000017</v>
      </c>
      <c r="J38" s="15">
        <v>9046.8300000000017</v>
      </c>
      <c r="K38" s="15">
        <f t="shared" si="1"/>
        <v>12453.169999999998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>
      <c r="A39" s="2">
        <v>2500</v>
      </c>
      <c r="B39" s="2" t="s">
        <v>218</v>
      </c>
      <c r="C39" s="2" t="s">
        <v>265</v>
      </c>
      <c r="D39" s="15">
        <v>0</v>
      </c>
      <c r="E39" s="14"/>
      <c r="F39" s="15">
        <f t="shared" si="0"/>
        <v>0</v>
      </c>
      <c r="G39" s="15">
        <v>95701.459999999992</v>
      </c>
      <c r="H39" s="15">
        <v>95701.459999999992</v>
      </c>
      <c r="I39" s="15">
        <v>95701.459999999992</v>
      </c>
      <c r="J39" s="15">
        <v>95701.459999999992</v>
      </c>
      <c r="K39" s="15">
        <f t="shared" si="1"/>
        <v>-95701.459999999992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>
      <c r="A40" s="2">
        <v>2500</v>
      </c>
      <c r="B40" s="2" t="s">
        <v>51</v>
      </c>
      <c r="C40" s="2" t="s">
        <v>52</v>
      </c>
      <c r="D40" s="15">
        <v>2000</v>
      </c>
      <c r="E40" s="14"/>
      <c r="F40" s="15">
        <f t="shared" si="0"/>
        <v>2000</v>
      </c>
      <c r="G40" s="15">
        <v>0</v>
      </c>
      <c r="H40" s="15">
        <v>0</v>
      </c>
      <c r="I40" s="15">
        <v>0</v>
      </c>
      <c r="J40" s="15">
        <v>0</v>
      </c>
      <c r="K40" s="15">
        <f t="shared" si="1"/>
        <v>2000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>
      <c r="A41" s="2">
        <v>2600</v>
      </c>
      <c r="B41" s="2" t="s">
        <v>53</v>
      </c>
      <c r="C41" s="2" t="s">
        <v>54</v>
      </c>
      <c r="D41" s="15">
        <v>150000</v>
      </c>
      <c r="E41" s="15"/>
      <c r="F41" s="15">
        <f t="shared" si="0"/>
        <v>150000</v>
      </c>
      <c r="G41" s="15">
        <v>79047.87000000001</v>
      </c>
      <c r="H41" s="15">
        <v>79047.87000000001</v>
      </c>
      <c r="I41" s="15">
        <v>79047.87000000001</v>
      </c>
      <c r="J41" s="15">
        <v>79047.87000000001</v>
      </c>
      <c r="K41" s="15">
        <f t="shared" si="1"/>
        <v>70952.12999999999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>
      <c r="A42" s="2">
        <v>2700</v>
      </c>
      <c r="B42" s="2" t="s">
        <v>55</v>
      </c>
      <c r="C42" s="2" t="s">
        <v>56</v>
      </c>
      <c r="D42" s="15">
        <v>28000</v>
      </c>
      <c r="E42" s="14"/>
      <c r="F42" s="15">
        <f t="shared" si="0"/>
        <v>28000</v>
      </c>
      <c r="G42" s="15">
        <v>0</v>
      </c>
      <c r="H42" s="15">
        <v>0</v>
      </c>
      <c r="I42" s="15">
        <v>0</v>
      </c>
      <c r="J42" s="15">
        <v>0</v>
      </c>
      <c r="K42" s="15">
        <f t="shared" si="1"/>
        <v>28000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>
      <c r="A43" s="2">
        <v>2700</v>
      </c>
      <c r="B43" s="2" t="s">
        <v>57</v>
      </c>
      <c r="C43" s="2" t="s">
        <v>58</v>
      </c>
      <c r="D43" s="15">
        <v>8000</v>
      </c>
      <c r="E43" s="14"/>
      <c r="F43" s="15">
        <f t="shared" si="0"/>
        <v>8000</v>
      </c>
      <c r="G43" s="15">
        <v>0</v>
      </c>
      <c r="H43" s="15">
        <v>0</v>
      </c>
      <c r="I43" s="15">
        <v>0</v>
      </c>
      <c r="J43" s="15">
        <v>0</v>
      </c>
      <c r="K43" s="15">
        <f t="shared" si="1"/>
        <v>8000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>
      <c r="A44" s="2">
        <v>2900</v>
      </c>
      <c r="B44" s="2" t="s">
        <v>59</v>
      </c>
      <c r="C44" s="2" t="s">
        <v>60</v>
      </c>
      <c r="D44" s="15">
        <v>19500</v>
      </c>
      <c r="E44" s="14"/>
      <c r="F44" s="15">
        <f t="shared" si="0"/>
        <v>19500</v>
      </c>
      <c r="G44" s="15">
        <v>39258.899999999994</v>
      </c>
      <c r="H44" s="15">
        <v>39258.899999999994</v>
      </c>
      <c r="I44" s="15">
        <v>39258.899999999994</v>
      </c>
      <c r="J44" s="15">
        <v>39258.899999999994</v>
      </c>
      <c r="K44" s="15">
        <f t="shared" si="1"/>
        <v>-19758.899999999994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>
      <c r="A45" s="2">
        <v>2900</v>
      </c>
      <c r="B45" s="2" t="s">
        <v>61</v>
      </c>
      <c r="C45" s="2" t="s">
        <v>62</v>
      </c>
      <c r="D45" s="15">
        <v>8000</v>
      </c>
      <c r="E45" s="14"/>
      <c r="F45" s="15">
        <f t="shared" si="0"/>
        <v>8000</v>
      </c>
      <c r="G45" s="15">
        <v>133956.51</v>
      </c>
      <c r="H45" s="15">
        <v>133956.51</v>
      </c>
      <c r="I45" s="15">
        <v>133956.51</v>
      </c>
      <c r="J45" s="15">
        <v>133956.51</v>
      </c>
      <c r="K45" s="15">
        <f t="shared" si="1"/>
        <v>-125956.51000000001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>
      <c r="A46" s="2">
        <v>2900</v>
      </c>
      <c r="B46" s="2" t="s">
        <v>63</v>
      </c>
      <c r="C46" s="2" t="s">
        <v>64</v>
      </c>
      <c r="D46" s="15">
        <v>9000</v>
      </c>
      <c r="E46" s="14"/>
      <c r="F46" s="15">
        <f t="shared" si="0"/>
        <v>9000</v>
      </c>
      <c r="G46" s="15">
        <v>0</v>
      </c>
      <c r="H46" s="15">
        <v>0</v>
      </c>
      <c r="I46" s="15">
        <v>0</v>
      </c>
      <c r="J46" s="15">
        <v>0</v>
      </c>
      <c r="K46" s="15">
        <f t="shared" si="1"/>
        <v>9000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>
      <c r="A47" s="2">
        <v>2900</v>
      </c>
      <c r="B47" s="2" t="s">
        <v>65</v>
      </c>
      <c r="C47" s="2" t="s">
        <v>66</v>
      </c>
      <c r="D47" s="15">
        <v>8000</v>
      </c>
      <c r="E47" s="15"/>
      <c r="F47" s="15">
        <f t="shared" si="0"/>
        <v>8000</v>
      </c>
      <c r="G47" s="15">
        <v>7166.32</v>
      </c>
      <c r="H47" s="15">
        <v>7166.32</v>
      </c>
      <c r="I47" s="15">
        <v>7166.32</v>
      </c>
      <c r="J47" s="15">
        <v>7166.32</v>
      </c>
      <c r="K47" s="15">
        <f t="shared" si="1"/>
        <v>833.68000000000029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>
      <c r="A48" s="2">
        <v>2900</v>
      </c>
      <c r="B48" s="2" t="s">
        <v>67</v>
      </c>
      <c r="C48" s="2" t="s">
        <v>68</v>
      </c>
      <c r="D48" s="15">
        <v>4000</v>
      </c>
      <c r="E48" s="14"/>
      <c r="F48" s="15">
        <f t="shared" si="0"/>
        <v>4000</v>
      </c>
      <c r="G48" s="15">
        <v>7714</v>
      </c>
      <c r="H48" s="15">
        <v>7714</v>
      </c>
      <c r="I48" s="15">
        <v>7714</v>
      </c>
      <c r="J48" s="15">
        <v>7714</v>
      </c>
      <c r="K48" s="15">
        <f t="shared" si="1"/>
        <v>-3714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>
      <c r="A49" s="2">
        <v>2900</v>
      </c>
      <c r="B49" s="2" t="s">
        <v>69</v>
      </c>
      <c r="C49" s="2" t="s">
        <v>70</v>
      </c>
      <c r="D49" s="15">
        <v>58000</v>
      </c>
      <c r="E49" s="15"/>
      <c r="F49" s="15">
        <f t="shared" si="0"/>
        <v>58000</v>
      </c>
      <c r="G49" s="15">
        <v>100366.61999999998</v>
      </c>
      <c r="H49" s="15">
        <v>100366.61999999998</v>
      </c>
      <c r="I49" s="15">
        <v>100366.61999999998</v>
      </c>
      <c r="J49" s="15">
        <v>100366.61999999998</v>
      </c>
      <c r="K49" s="15">
        <f t="shared" si="1"/>
        <v>-42366.619999999981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>
      <c r="A50" s="2">
        <v>2900</v>
      </c>
      <c r="B50" s="2" t="s">
        <v>224</v>
      </c>
      <c r="C50" s="2" t="s">
        <v>266</v>
      </c>
      <c r="D50" s="15">
        <v>0</v>
      </c>
      <c r="E50" s="15"/>
      <c r="F50" s="15">
        <f t="shared" si="0"/>
        <v>0</v>
      </c>
      <c r="G50" s="15">
        <v>1590.96</v>
      </c>
      <c r="H50" s="15">
        <v>1590.96</v>
      </c>
      <c r="I50" s="15">
        <v>1590.96</v>
      </c>
      <c r="J50" s="15">
        <v>1590.96</v>
      </c>
      <c r="K50" s="15">
        <f t="shared" si="1"/>
        <v>-1590.96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>
      <c r="A51" s="2">
        <v>3100</v>
      </c>
      <c r="B51" s="2" t="s">
        <v>71</v>
      </c>
      <c r="C51" s="2" t="s">
        <v>72</v>
      </c>
      <c r="D51" s="14">
        <v>0</v>
      </c>
      <c r="E51" s="15">
        <v>180000</v>
      </c>
      <c r="F51" s="15">
        <f t="shared" si="0"/>
        <v>180000</v>
      </c>
      <c r="G51" s="15">
        <v>256341.38</v>
      </c>
      <c r="H51" s="15">
        <v>256341.38</v>
      </c>
      <c r="I51" s="15">
        <v>256341.38</v>
      </c>
      <c r="J51" s="15">
        <v>256341.38</v>
      </c>
      <c r="K51" s="15">
        <f t="shared" si="1"/>
        <v>-76341.38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>
      <c r="A52" s="2">
        <v>3100</v>
      </c>
      <c r="B52" s="2" t="s">
        <v>172</v>
      </c>
      <c r="C52" s="2" t="s">
        <v>267</v>
      </c>
      <c r="D52" s="14">
        <v>0</v>
      </c>
      <c r="E52" s="15"/>
      <c r="F52" s="15">
        <f t="shared" si="0"/>
        <v>0</v>
      </c>
      <c r="G52" s="15">
        <v>15741.2</v>
      </c>
      <c r="H52" s="15">
        <v>15741.2</v>
      </c>
      <c r="I52" s="15">
        <v>15741.2</v>
      </c>
      <c r="J52" s="15">
        <v>15741.2</v>
      </c>
      <c r="K52" s="15">
        <f t="shared" si="1"/>
        <v>-15741.2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>
      <c r="A53" s="2">
        <v>3100</v>
      </c>
      <c r="B53" s="2" t="s">
        <v>73</v>
      </c>
      <c r="C53" s="2" t="s">
        <v>74</v>
      </c>
      <c r="D53" s="15">
        <v>65000</v>
      </c>
      <c r="E53" s="14"/>
      <c r="F53" s="15">
        <f t="shared" si="0"/>
        <v>65000</v>
      </c>
      <c r="G53" s="15">
        <v>47726</v>
      </c>
      <c r="H53" s="15">
        <v>47726</v>
      </c>
      <c r="I53" s="15">
        <v>47726</v>
      </c>
      <c r="J53" s="15">
        <v>47726</v>
      </c>
      <c r="K53" s="15">
        <f t="shared" si="1"/>
        <v>17274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>
      <c r="A54" s="2">
        <v>3100</v>
      </c>
      <c r="B54" s="2" t="s">
        <v>75</v>
      </c>
      <c r="C54" s="2" t="s">
        <v>76</v>
      </c>
      <c r="D54" s="14">
        <v>0</v>
      </c>
      <c r="E54" s="15">
        <v>13000</v>
      </c>
      <c r="F54" s="15">
        <f t="shared" si="0"/>
        <v>13000</v>
      </c>
      <c r="G54" s="15">
        <v>13363.8</v>
      </c>
      <c r="H54" s="15">
        <v>13363.8</v>
      </c>
      <c r="I54" s="15">
        <v>13363.8</v>
      </c>
      <c r="J54" s="15">
        <v>13363.8</v>
      </c>
      <c r="K54" s="15">
        <f t="shared" si="1"/>
        <v>-363.79999999999927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>
      <c r="A55" s="2">
        <v>3100</v>
      </c>
      <c r="B55" s="2" t="s">
        <v>77</v>
      </c>
      <c r="C55" s="2" t="s">
        <v>78</v>
      </c>
      <c r="D55" s="14">
        <v>800</v>
      </c>
      <c r="E55" s="14"/>
      <c r="F55" s="15">
        <f t="shared" si="0"/>
        <v>800</v>
      </c>
      <c r="G55" s="15">
        <v>1237.78</v>
      </c>
      <c r="H55" s="15">
        <v>1237.78</v>
      </c>
      <c r="I55" s="15">
        <v>1237.78</v>
      </c>
      <c r="J55" s="15">
        <v>1237.78</v>
      </c>
      <c r="K55" s="15">
        <f t="shared" si="1"/>
        <v>-437.78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>
      <c r="A56" s="2">
        <v>3200</v>
      </c>
      <c r="B56" s="2" t="s">
        <v>79</v>
      </c>
      <c r="C56" s="2" t="s">
        <v>80</v>
      </c>
      <c r="D56" s="15">
        <v>78000</v>
      </c>
      <c r="E56" s="15"/>
      <c r="F56" s="15">
        <f t="shared" si="0"/>
        <v>78000</v>
      </c>
      <c r="G56" s="15">
        <v>38407.599999999999</v>
      </c>
      <c r="H56" s="15">
        <v>38407.599999999999</v>
      </c>
      <c r="I56" s="15">
        <v>38407.599999999999</v>
      </c>
      <c r="J56" s="15">
        <v>38407.599999999999</v>
      </c>
      <c r="K56" s="15">
        <f t="shared" si="1"/>
        <v>39592.400000000001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>
      <c r="A57" s="2">
        <v>3200</v>
      </c>
      <c r="B57" s="2" t="s">
        <v>81</v>
      </c>
      <c r="C57" s="2" t="s">
        <v>82</v>
      </c>
      <c r="D57" s="14">
        <v>0</v>
      </c>
      <c r="E57" s="15">
        <v>85000</v>
      </c>
      <c r="F57" s="15">
        <f t="shared" si="0"/>
        <v>85000</v>
      </c>
      <c r="G57" s="15">
        <v>97125.28</v>
      </c>
      <c r="H57" s="15">
        <v>97125.28</v>
      </c>
      <c r="I57" s="15">
        <v>97125.28</v>
      </c>
      <c r="J57" s="15">
        <v>97125.28</v>
      </c>
      <c r="K57" s="15">
        <f t="shared" si="1"/>
        <v>-12125.279999999999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>
      <c r="A58" s="2">
        <v>3200</v>
      </c>
      <c r="B58" s="2" t="s">
        <v>83</v>
      </c>
      <c r="C58" s="2" t="s">
        <v>84</v>
      </c>
      <c r="D58" s="14">
        <v>0</v>
      </c>
      <c r="E58" s="15">
        <v>33500</v>
      </c>
      <c r="F58" s="15">
        <f t="shared" si="0"/>
        <v>33500</v>
      </c>
      <c r="G58" s="15">
        <v>36303.449999999997</v>
      </c>
      <c r="H58" s="15">
        <v>36303.449999999997</v>
      </c>
      <c r="I58" s="15">
        <v>36303.449999999997</v>
      </c>
      <c r="J58" s="15">
        <v>36303.449999999997</v>
      </c>
      <c r="K58" s="15">
        <f t="shared" si="1"/>
        <v>-2803.4499999999971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>
      <c r="A59" s="2">
        <v>3200</v>
      </c>
      <c r="B59" s="2" t="s">
        <v>268</v>
      </c>
      <c r="C59" s="2" t="s">
        <v>269</v>
      </c>
      <c r="D59" s="14">
        <v>0</v>
      </c>
      <c r="E59" s="15">
        <v>2500</v>
      </c>
      <c r="F59" s="15">
        <f t="shared" si="0"/>
        <v>2500</v>
      </c>
      <c r="G59" s="15">
        <v>1740</v>
      </c>
      <c r="H59" s="15">
        <v>1740</v>
      </c>
      <c r="I59" s="15">
        <v>1740</v>
      </c>
      <c r="J59" s="15">
        <v>1740</v>
      </c>
      <c r="K59" s="15">
        <f t="shared" si="1"/>
        <v>760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>
      <c r="A60" s="2">
        <v>3200</v>
      </c>
      <c r="B60" s="2" t="s">
        <v>229</v>
      </c>
      <c r="C60" s="2" t="s">
        <v>270</v>
      </c>
      <c r="D60" s="14">
        <v>0</v>
      </c>
      <c r="E60" s="14"/>
      <c r="F60" s="15">
        <f t="shared" si="0"/>
        <v>0</v>
      </c>
      <c r="G60" s="15">
        <v>9000</v>
      </c>
      <c r="H60" s="15">
        <v>9000</v>
      </c>
      <c r="I60" s="15">
        <v>9000</v>
      </c>
      <c r="J60" s="15">
        <v>9000</v>
      </c>
      <c r="K60" s="15">
        <f t="shared" si="1"/>
        <v>-9000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>
      <c r="A61" s="2">
        <v>3300</v>
      </c>
      <c r="B61" s="2" t="s">
        <v>244</v>
      </c>
      <c r="C61" s="2" t="s">
        <v>287</v>
      </c>
      <c r="D61" s="14">
        <v>0</v>
      </c>
      <c r="E61" s="14"/>
      <c r="F61" s="15">
        <f t="shared" si="0"/>
        <v>0</v>
      </c>
      <c r="G61" s="15">
        <v>77119</v>
      </c>
      <c r="H61" s="15">
        <v>77119</v>
      </c>
      <c r="I61" s="15">
        <v>77119</v>
      </c>
      <c r="J61" s="15">
        <v>77119</v>
      </c>
      <c r="K61" s="15">
        <f t="shared" si="1"/>
        <v>-77119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>
      <c r="A62" s="2">
        <v>3300</v>
      </c>
      <c r="B62" s="2" t="s">
        <v>85</v>
      </c>
      <c r="C62" s="2" t="s">
        <v>86</v>
      </c>
      <c r="D62" s="14">
        <v>0</v>
      </c>
      <c r="E62" s="15"/>
      <c r="F62" s="15">
        <f t="shared" si="0"/>
        <v>0</v>
      </c>
      <c r="G62" s="15">
        <v>89120</v>
      </c>
      <c r="H62" s="15">
        <v>89120</v>
      </c>
      <c r="I62" s="15">
        <v>89120</v>
      </c>
      <c r="J62" s="15">
        <v>89120</v>
      </c>
      <c r="K62" s="15">
        <f t="shared" si="1"/>
        <v>-89120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>
      <c r="A63" s="2">
        <v>3400</v>
      </c>
      <c r="B63" s="2" t="s">
        <v>87</v>
      </c>
      <c r="C63" s="2" t="s">
        <v>88</v>
      </c>
      <c r="D63" s="15">
        <v>27500</v>
      </c>
      <c r="E63" s="14"/>
      <c r="F63" s="15">
        <f t="shared" si="0"/>
        <v>27500</v>
      </c>
      <c r="G63" s="15">
        <v>4593.6000000000004</v>
      </c>
      <c r="H63" s="15">
        <v>4593.6000000000004</v>
      </c>
      <c r="I63" s="15">
        <v>4593.6000000000004</v>
      </c>
      <c r="J63" s="15">
        <v>4593.6000000000004</v>
      </c>
      <c r="K63" s="15">
        <f t="shared" si="1"/>
        <v>22906.400000000001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>
      <c r="A64" s="2">
        <v>3400</v>
      </c>
      <c r="B64" s="2" t="s">
        <v>89</v>
      </c>
      <c r="C64" s="2" t="s">
        <v>90</v>
      </c>
      <c r="D64" s="15">
        <v>7500</v>
      </c>
      <c r="E64" s="14"/>
      <c r="F64" s="15">
        <f t="shared" si="0"/>
        <v>7500</v>
      </c>
      <c r="G64" s="15">
        <v>0</v>
      </c>
      <c r="H64" s="15">
        <v>0</v>
      </c>
      <c r="I64" s="15">
        <v>0</v>
      </c>
      <c r="J64" s="15">
        <v>0</v>
      </c>
      <c r="K64" s="15">
        <f t="shared" si="1"/>
        <v>7500</v>
      </c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>
      <c r="A65" s="2">
        <v>3500</v>
      </c>
      <c r="B65" s="2" t="s">
        <v>91</v>
      </c>
      <c r="C65" s="2" t="s">
        <v>92</v>
      </c>
      <c r="D65" s="15">
        <v>85000</v>
      </c>
      <c r="E65" s="15"/>
      <c r="F65" s="15">
        <f t="shared" si="0"/>
        <v>85000</v>
      </c>
      <c r="G65" s="15">
        <v>177446.97999999998</v>
      </c>
      <c r="H65" s="15">
        <v>177446.97999999998</v>
      </c>
      <c r="I65" s="15">
        <v>177446.97999999998</v>
      </c>
      <c r="J65" s="15">
        <v>177446.97999999998</v>
      </c>
      <c r="K65" s="15">
        <f t="shared" si="1"/>
        <v>-92446.979999999981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>
      <c r="A66" s="2">
        <v>3500</v>
      </c>
      <c r="B66" s="2" t="s">
        <v>93</v>
      </c>
      <c r="C66" s="2" t="s">
        <v>94</v>
      </c>
      <c r="D66" s="15">
        <v>4000</v>
      </c>
      <c r="E66" s="14"/>
      <c r="F66" s="15">
        <f t="shared" si="0"/>
        <v>4000</v>
      </c>
      <c r="G66" s="15">
        <v>0</v>
      </c>
      <c r="H66" s="15">
        <v>0</v>
      </c>
      <c r="I66" s="15">
        <v>0</v>
      </c>
      <c r="J66" s="15">
        <v>0</v>
      </c>
      <c r="K66" s="15">
        <f t="shared" si="1"/>
        <v>4000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>
      <c r="A67" s="2">
        <v>3530</v>
      </c>
      <c r="B67" s="2" t="s">
        <v>95</v>
      </c>
      <c r="C67" s="2" t="s">
        <v>96</v>
      </c>
      <c r="D67" s="15">
        <v>3500</v>
      </c>
      <c r="E67" s="14"/>
      <c r="F67" s="15">
        <f t="shared" si="0"/>
        <v>3500</v>
      </c>
      <c r="G67" s="15">
        <v>1740</v>
      </c>
      <c r="H67" s="15">
        <v>1740</v>
      </c>
      <c r="I67" s="15">
        <v>1740</v>
      </c>
      <c r="J67" s="15">
        <v>1740</v>
      </c>
      <c r="K67" s="15">
        <f t="shared" si="1"/>
        <v>1760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>
      <c r="A68" s="2">
        <v>3500</v>
      </c>
      <c r="B68" s="2" t="s">
        <v>97</v>
      </c>
      <c r="C68" s="2" t="s">
        <v>98</v>
      </c>
      <c r="D68" s="15">
        <v>5000</v>
      </c>
      <c r="E68" s="14"/>
      <c r="F68" s="15">
        <f t="shared" si="0"/>
        <v>5000</v>
      </c>
      <c r="G68" s="15">
        <v>26388.410000000003</v>
      </c>
      <c r="H68" s="15">
        <v>26388.410000000003</v>
      </c>
      <c r="I68" s="15">
        <v>26388.410000000003</v>
      </c>
      <c r="J68" s="15">
        <v>26388.410000000003</v>
      </c>
      <c r="K68" s="15">
        <f t="shared" si="1"/>
        <v>-21388.410000000003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>
      <c r="A69" s="2">
        <v>3500</v>
      </c>
      <c r="B69" s="2" t="s">
        <v>99</v>
      </c>
      <c r="C69" s="2" t="s">
        <v>100</v>
      </c>
      <c r="D69" s="15">
        <v>114000</v>
      </c>
      <c r="E69" s="15"/>
      <c r="F69" s="15">
        <f t="shared" si="0"/>
        <v>114000</v>
      </c>
      <c r="G69" s="15">
        <v>59657.2</v>
      </c>
      <c r="H69" s="15">
        <v>59657.2</v>
      </c>
      <c r="I69" s="15">
        <v>59657.2</v>
      </c>
      <c r="J69" s="15">
        <v>59657.2</v>
      </c>
      <c r="K69" s="15">
        <f t="shared" si="1"/>
        <v>54342.8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>
      <c r="A70" s="2">
        <v>3500</v>
      </c>
      <c r="B70" s="2" t="s">
        <v>101</v>
      </c>
      <c r="C70" s="2" t="s">
        <v>102</v>
      </c>
      <c r="D70" s="15">
        <v>80000</v>
      </c>
      <c r="E70" s="15"/>
      <c r="F70" s="15">
        <f t="shared" si="0"/>
        <v>80000</v>
      </c>
      <c r="G70" s="15">
        <v>8120</v>
      </c>
      <c r="H70" s="15">
        <v>8120</v>
      </c>
      <c r="I70" s="15">
        <v>8120</v>
      </c>
      <c r="J70" s="15">
        <v>8120</v>
      </c>
      <c r="K70" s="15">
        <f t="shared" si="1"/>
        <v>71880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>
      <c r="A71" s="2">
        <v>3500</v>
      </c>
      <c r="B71" s="2" t="s">
        <v>103</v>
      </c>
      <c r="C71" s="2" t="s">
        <v>104</v>
      </c>
      <c r="D71" s="15">
        <v>30000</v>
      </c>
      <c r="E71" s="14"/>
      <c r="F71" s="15">
        <f t="shared" si="0"/>
        <v>30000</v>
      </c>
      <c r="G71" s="15">
        <v>88829.6</v>
      </c>
      <c r="H71" s="15">
        <v>88829.6</v>
      </c>
      <c r="I71" s="15">
        <v>88829.6</v>
      </c>
      <c r="J71" s="15">
        <v>88829.6</v>
      </c>
      <c r="K71" s="15">
        <f t="shared" si="1"/>
        <v>-58829.600000000006</v>
      </c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>
      <c r="A72" s="2">
        <v>3500</v>
      </c>
      <c r="B72" s="2" t="s">
        <v>105</v>
      </c>
      <c r="C72" s="2" t="s">
        <v>106</v>
      </c>
      <c r="D72" s="15">
        <v>9500</v>
      </c>
      <c r="E72" s="14"/>
      <c r="F72" s="15">
        <f t="shared" si="0"/>
        <v>9500</v>
      </c>
      <c r="G72" s="15">
        <v>0</v>
      </c>
      <c r="H72" s="15">
        <v>0</v>
      </c>
      <c r="I72" s="15">
        <v>0</v>
      </c>
      <c r="J72" s="15">
        <v>0</v>
      </c>
      <c r="K72" s="15">
        <f t="shared" si="1"/>
        <v>9500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>
      <c r="A73" s="2">
        <v>3600</v>
      </c>
      <c r="B73" s="2" t="s">
        <v>107</v>
      </c>
      <c r="C73" s="2" t="s">
        <v>108</v>
      </c>
      <c r="D73" s="15">
        <v>65000</v>
      </c>
      <c r="E73" s="15"/>
      <c r="F73" s="15">
        <f t="shared" si="0"/>
        <v>65000</v>
      </c>
      <c r="G73" s="15">
        <v>28520</v>
      </c>
      <c r="H73" s="15">
        <v>28520</v>
      </c>
      <c r="I73" s="15">
        <v>28520</v>
      </c>
      <c r="J73" s="15">
        <v>28520</v>
      </c>
      <c r="K73" s="15">
        <f t="shared" si="1"/>
        <v>36480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>
      <c r="A74" s="2">
        <v>3700</v>
      </c>
      <c r="B74" s="2" t="s">
        <v>109</v>
      </c>
      <c r="C74" s="2" t="s">
        <v>110</v>
      </c>
      <c r="D74" s="15">
        <v>35000</v>
      </c>
      <c r="E74" s="14"/>
      <c r="F74" s="15">
        <f t="shared" si="0"/>
        <v>35000</v>
      </c>
      <c r="G74" s="15">
        <v>0</v>
      </c>
      <c r="H74" s="15">
        <v>0</v>
      </c>
      <c r="I74" s="15">
        <v>0</v>
      </c>
      <c r="J74" s="15">
        <v>0</v>
      </c>
      <c r="K74" s="15">
        <f t="shared" si="1"/>
        <v>35000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>
      <c r="A75" s="2">
        <v>3700</v>
      </c>
      <c r="B75" s="2" t="s">
        <v>111</v>
      </c>
      <c r="C75" s="2" t="s">
        <v>112</v>
      </c>
      <c r="D75" s="15">
        <v>80000</v>
      </c>
      <c r="E75" s="15"/>
      <c r="F75" s="15">
        <f t="shared" si="0"/>
        <v>80000</v>
      </c>
      <c r="G75" s="15">
        <v>83922.38</v>
      </c>
      <c r="H75" s="15">
        <v>83922.38</v>
      </c>
      <c r="I75" s="15">
        <v>83922.38</v>
      </c>
      <c r="J75" s="15">
        <v>83922.38</v>
      </c>
      <c r="K75" s="15">
        <f t="shared" si="1"/>
        <v>-3922.3800000000047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>
      <c r="A76" s="2">
        <v>3800</v>
      </c>
      <c r="B76" s="2" t="s">
        <v>113</v>
      </c>
      <c r="C76" s="2" t="s">
        <v>114</v>
      </c>
      <c r="D76" s="15">
        <v>89000</v>
      </c>
      <c r="E76" s="14"/>
      <c r="F76" s="15">
        <f t="shared" si="0"/>
        <v>89000</v>
      </c>
      <c r="G76" s="15">
        <v>0</v>
      </c>
      <c r="H76" s="15">
        <v>0</v>
      </c>
      <c r="I76" s="15">
        <v>0</v>
      </c>
      <c r="J76" s="15">
        <v>0</v>
      </c>
      <c r="K76" s="15">
        <f t="shared" si="1"/>
        <v>89000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>
      <c r="A77" s="2">
        <v>3800</v>
      </c>
      <c r="B77" s="2" t="s">
        <v>115</v>
      </c>
      <c r="C77" s="2" t="s">
        <v>116</v>
      </c>
      <c r="D77" s="15">
        <v>184600.44</v>
      </c>
      <c r="E77" s="15"/>
      <c r="F77" s="15">
        <f t="shared" si="0"/>
        <v>184600.44</v>
      </c>
      <c r="G77" s="15">
        <v>133859.79999999999</v>
      </c>
      <c r="H77" s="15">
        <v>133859.79999999999</v>
      </c>
      <c r="I77" s="15">
        <v>133859.79999999999</v>
      </c>
      <c r="J77" s="15">
        <v>133859.79999999999</v>
      </c>
      <c r="K77" s="15">
        <f t="shared" si="1"/>
        <v>50740.640000000014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>
      <c r="A78" s="2">
        <v>3800</v>
      </c>
      <c r="B78" s="2" t="s">
        <v>117</v>
      </c>
      <c r="C78" s="2" t="s">
        <v>118</v>
      </c>
      <c r="D78" s="15">
        <v>2500</v>
      </c>
      <c r="E78" s="14"/>
      <c r="F78" s="15">
        <f t="shared" si="0"/>
        <v>2500</v>
      </c>
      <c r="G78" s="15">
        <v>0</v>
      </c>
      <c r="H78" s="15">
        <v>0</v>
      </c>
      <c r="I78" s="15">
        <v>0</v>
      </c>
      <c r="J78" s="15">
        <v>0</v>
      </c>
      <c r="K78" s="15">
        <f t="shared" si="1"/>
        <v>2500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>
      <c r="A79" s="2">
        <v>3800</v>
      </c>
      <c r="B79" s="2" t="s">
        <v>119</v>
      </c>
      <c r="C79" s="2" t="s">
        <v>120</v>
      </c>
      <c r="D79" s="15">
        <v>2000</v>
      </c>
      <c r="E79" s="14"/>
      <c r="F79" s="15">
        <f t="shared" si="0"/>
        <v>2000</v>
      </c>
      <c r="G79" s="15">
        <v>0</v>
      </c>
      <c r="H79" s="15">
        <v>0</v>
      </c>
      <c r="I79" s="15">
        <v>0</v>
      </c>
      <c r="J79" s="15">
        <v>0</v>
      </c>
      <c r="K79" s="15">
        <f t="shared" si="1"/>
        <v>2000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>
      <c r="A80" s="2">
        <v>3900</v>
      </c>
      <c r="B80" s="2" t="s">
        <v>121</v>
      </c>
      <c r="C80" s="2" t="s">
        <v>122</v>
      </c>
      <c r="D80" s="14">
        <v>0</v>
      </c>
      <c r="E80" s="15">
        <v>30000</v>
      </c>
      <c r="F80" s="15">
        <f t="shared" si="0"/>
        <v>30000</v>
      </c>
      <c r="G80" s="15">
        <v>46031.99</v>
      </c>
      <c r="H80" s="15">
        <v>46031.99</v>
      </c>
      <c r="I80" s="15">
        <v>46031.99</v>
      </c>
      <c r="J80" s="15">
        <v>46031.99</v>
      </c>
      <c r="K80" s="15">
        <f t="shared" si="1"/>
        <v>-16031.989999999998</v>
      </c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>
      <c r="A81" s="2">
        <v>3900</v>
      </c>
      <c r="B81" s="2" t="s">
        <v>123</v>
      </c>
      <c r="C81" s="2" t="s">
        <v>124</v>
      </c>
      <c r="D81" s="15">
        <v>10000</v>
      </c>
      <c r="E81" s="14"/>
      <c r="F81" s="15">
        <f t="shared" ref="F81:F100" si="2">D81+E81</f>
        <v>10000</v>
      </c>
      <c r="G81" s="15">
        <v>0</v>
      </c>
      <c r="H81" s="15">
        <v>0</v>
      </c>
      <c r="I81" s="15">
        <v>0</v>
      </c>
      <c r="J81" s="15">
        <v>0</v>
      </c>
      <c r="K81" s="15">
        <f t="shared" ref="K81:K100" si="3">F81-H81</f>
        <v>10000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>
      <c r="A82" s="2">
        <v>3900</v>
      </c>
      <c r="B82" s="2" t="s">
        <v>125</v>
      </c>
      <c r="C82" s="2" t="s">
        <v>126</v>
      </c>
      <c r="D82" s="14">
        <v>0</v>
      </c>
      <c r="E82" s="15">
        <v>131641</v>
      </c>
      <c r="F82" s="15">
        <f t="shared" si="2"/>
        <v>131641</v>
      </c>
      <c r="G82" s="15">
        <v>131641</v>
      </c>
      <c r="H82" s="15">
        <v>131641</v>
      </c>
      <c r="I82" s="15">
        <v>131641</v>
      </c>
      <c r="J82" s="15">
        <v>131641</v>
      </c>
      <c r="K82" s="15">
        <f t="shared" si="3"/>
        <v>0</v>
      </c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>
      <c r="A83" s="2">
        <v>4400</v>
      </c>
      <c r="B83" s="2" t="s">
        <v>127</v>
      </c>
      <c r="C83" s="2" t="s">
        <v>128</v>
      </c>
      <c r="D83" s="15">
        <v>925000</v>
      </c>
      <c r="E83" s="15"/>
      <c r="F83" s="15">
        <f t="shared" si="2"/>
        <v>925000</v>
      </c>
      <c r="G83" s="15">
        <v>1122276.5199999998</v>
      </c>
      <c r="H83" s="15">
        <v>1122276.5199999998</v>
      </c>
      <c r="I83" s="15">
        <v>1122276.5199999998</v>
      </c>
      <c r="J83" s="15">
        <v>1122276.5199999998</v>
      </c>
      <c r="K83" s="15">
        <f t="shared" si="3"/>
        <v>-197276.51999999979</v>
      </c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>
      <c r="A84" s="2">
        <v>4400</v>
      </c>
      <c r="B84" s="2" t="s">
        <v>129</v>
      </c>
      <c r="C84" s="2" t="s">
        <v>130</v>
      </c>
      <c r="D84" s="15">
        <v>115000</v>
      </c>
      <c r="E84" s="15"/>
      <c r="F84" s="15">
        <f t="shared" si="2"/>
        <v>115000</v>
      </c>
      <c r="G84" s="15">
        <v>120143.4</v>
      </c>
      <c r="H84" s="15">
        <v>120143.4</v>
      </c>
      <c r="I84" s="15">
        <v>120143.4</v>
      </c>
      <c r="J84" s="15">
        <v>120143.4</v>
      </c>
      <c r="K84" s="15">
        <f t="shared" si="3"/>
        <v>-5143.3999999999942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>
      <c r="A85" s="2">
        <v>5500</v>
      </c>
      <c r="B85" s="2" t="s">
        <v>131</v>
      </c>
      <c r="C85" s="2" t="s">
        <v>132</v>
      </c>
      <c r="D85" s="15">
        <v>25000</v>
      </c>
      <c r="E85" s="14"/>
      <c r="F85" s="15">
        <f t="shared" si="2"/>
        <v>25000</v>
      </c>
      <c r="G85" s="15">
        <v>63212.4</v>
      </c>
      <c r="H85" s="15">
        <v>63212.4</v>
      </c>
      <c r="I85" s="15">
        <v>63212.4</v>
      </c>
      <c r="J85" s="15">
        <v>63212.4</v>
      </c>
      <c r="K85" s="15">
        <f t="shared" si="3"/>
        <v>-38212.400000000001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>
      <c r="A86" s="2">
        <v>5100</v>
      </c>
      <c r="B86" s="2" t="s">
        <v>133</v>
      </c>
      <c r="C86" s="2" t="s">
        <v>134</v>
      </c>
      <c r="D86" s="15">
        <v>233300</v>
      </c>
      <c r="E86" s="14"/>
      <c r="F86" s="15">
        <f t="shared" si="2"/>
        <v>233300</v>
      </c>
      <c r="G86" s="15">
        <v>26931</v>
      </c>
      <c r="H86" s="15">
        <v>26931</v>
      </c>
      <c r="I86" s="15">
        <v>26931</v>
      </c>
      <c r="J86" s="15">
        <v>26931</v>
      </c>
      <c r="K86" s="15">
        <f t="shared" si="3"/>
        <v>206369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>
      <c r="A87" s="2">
        <v>5200</v>
      </c>
      <c r="B87" s="2" t="s">
        <v>135</v>
      </c>
      <c r="C87" s="2" t="s">
        <v>136</v>
      </c>
      <c r="D87" s="15">
        <v>5000</v>
      </c>
      <c r="E87" s="14"/>
      <c r="F87" s="15">
        <f t="shared" si="2"/>
        <v>5000</v>
      </c>
      <c r="G87" s="15">
        <v>0</v>
      </c>
      <c r="H87" s="15">
        <v>0</v>
      </c>
      <c r="I87" s="15">
        <v>0</v>
      </c>
      <c r="J87" s="15">
        <v>0</v>
      </c>
      <c r="K87" s="15">
        <f t="shared" si="3"/>
        <v>5000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>
      <c r="A88" s="2">
        <v>5300</v>
      </c>
      <c r="B88" s="2" t="s">
        <v>137</v>
      </c>
      <c r="C88" s="2" t="s">
        <v>138</v>
      </c>
      <c r="D88" s="15">
        <v>20000</v>
      </c>
      <c r="E88" s="14"/>
      <c r="F88" s="15">
        <f t="shared" si="2"/>
        <v>20000</v>
      </c>
      <c r="G88" s="15">
        <v>0</v>
      </c>
      <c r="H88" s="15">
        <v>0</v>
      </c>
      <c r="I88" s="15">
        <v>0</v>
      </c>
      <c r="J88" s="15">
        <v>0</v>
      </c>
      <c r="K88" s="15">
        <f t="shared" si="3"/>
        <v>20000</v>
      </c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>
      <c r="A89" s="2">
        <v>5400</v>
      </c>
      <c r="B89" s="2" t="s">
        <v>139</v>
      </c>
      <c r="C89" s="2" t="s">
        <v>140</v>
      </c>
      <c r="D89" s="15">
        <v>422920</v>
      </c>
      <c r="E89" s="14"/>
      <c r="F89" s="15">
        <f t="shared" si="2"/>
        <v>422920</v>
      </c>
      <c r="G89" s="15">
        <v>0</v>
      </c>
      <c r="H89" s="15">
        <v>0</v>
      </c>
      <c r="I89" s="15">
        <v>0</v>
      </c>
      <c r="J89" s="15">
        <v>0</v>
      </c>
      <c r="K89" s="15">
        <f t="shared" si="3"/>
        <v>422920</v>
      </c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>
      <c r="A90" s="2">
        <v>5400</v>
      </c>
      <c r="B90" s="2" t="s">
        <v>141</v>
      </c>
      <c r="C90" s="2" t="s">
        <v>142</v>
      </c>
      <c r="D90" s="15">
        <v>5000</v>
      </c>
      <c r="E90" s="14"/>
      <c r="F90" s="15">
        <f t="shared" si="2"/>
        <v>5000</v>
      </c>
      <c r="G90" s="15">
        <v>0</v>
      </c>
      <c r="H90" s="15">
        <v>0</v>
      </c>
      <c r="I90" s="15">
        <v>0</v>
      </c>
      <c r="J90" s="15">
        <v>0</v>
      </c>
      <c r="K90" s="15">
        <f t="shared" si="3"/>
        <v>5000</v>
      </c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>
      <c r="A91" s="2">
        <v>5500</v>
      </c>
      <c r="B91" s="2" t="s">
        <v>131</v>
      </c>
      <c r="C91" s="2" t="s">
        <v>143</v>
      </c>
      <c r="D91" s="15">
        <v>20880</v>
      </c>
      <c r="E91" s="14"/>
      <c r="F91" s="15">
        <f t="shared" si="2"/>
        <v>20880</v>
      </c>
      <c r="G91" s="15">
        <v>0</v>
      </c>
      <c r="H91" s="15">
        <v>0</v>
      </c>
      <c r="I91" s="15">
        <v>0</v>
      </c>
      <c r="J91" s="15">
        <v>0</v>
      </c>
      <c r="K91" s="15">
        <f t="shared" si="3"/>
        <v>20880</v>
      </c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>
      <c r="A92" s="2">
        <v>5600</v>
      </c>
      <c r="B92" s="2" t="s">
        <v>144</v>
      </c>
      <c r="C92" s="2" t="s">
        <v>145</v>
      </c>
      <c r="D92" s="15">
        <v>3000</v>
      </c>
      <c r="E92" s="14"/>
      <c r="F92" s="15">
        <f t="shared" si="2"/>
        <v>3000</v>
      </c>
      <c r="G92" s="15">
        <v>0</v>
      </c>
      <c r="H92" s="15">
        <v>0</v>
      </c>
      <c r="I92" s="15">
        <v>0</v>
      </c>
      <c r="J92" s="15">
        <v>0</v>
      </c>
      <c r="K92" s="15">
        <f t="shared" si="3"/>
        <v>3000</v>
      </c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>
      <c r="A93" s="2">
        <v>5900</v>
      </c>
      <c r="B93" s="2" t="s">
        <v>146</v>
      </c>
      <c r="C93" s="2" t="s">
        <v>147</v>
      </c>
      <c r="D93" s="15">
        <v>80000</v>
      </c>
      <c r="E93" s="14"/>
      <c r="F93" s="15">
        <f t="shared" si="2"/>
        <v>80000</v>
      </c>
      <c r="G93" s="15">
        <v>0</v>
      </c>
      <c r="H93" s="15">
        <v>0</v>
      </c>
      <c r="I93" s="15">
        <v>0</v>
      </c>
      <c r="J93" s="15">
        <v>0</v>
      </c>
      <c r="K93" s="15">
        <f t="shared" si="3"/>
        <v>80000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>
      <c r="A94" s="2">
        <v>5900</v>
      </c>
      <c r="B94" s="2" t="s">
        <v>148</v>
      </c>
      <c r="C94" s="2" t="s">
        <v>149</v>
      </c>
      <c r="D94" s="15">
        <v>9000</v>
      </c>
      <c r="E94" s="14"/>
      <c r="F94" s="15">
        <f t="shared" si="2"/>
        <v>9000</v>
      </c>
      <c r="G94" s="15">
        <v>0</v>
      </c>
      <c r="H94" s="15">
        <v>0</v>
      </c>
      <c r="I94" s="15">
        <v>0</v>
      </c>
      <c r="J94" s="15">
        <v>0</v>
      </c>
      <c r="K94" s="15">
        <f t="shared" si="3"/>
        <v>9000</v>
      </c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>
      <c r="A95" s="2">
        <v>6100</v>
      </c>
      <c r="B95" s="2"/>
      <c r="C95" s="2" t="s">
        <v>151</v>
      </c>
      <c r="D95" s="15">
        <v>0</v>
      </c>
      <c r="E95" s="14"/>
      <c r="F95" s="15">
        <f t="shared" si="2"/>
        <v>0</v>
      </c>
      <c r="G95" s="15">
        <v>0</v>
      </c>
      <c r="H95" s="15">
        <v>0</v>
      </c>
      <c r="I95" s="15">
        <v>0</v>
      </c>
      <c r="J95" s="15">
        <v>0</v>
      </c>
      <c r="K95" s="15">
        <f t="shared" si="3"/>
        <v>0</v>
      </c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>
      <c r="A96" s="2">
        <v>6100</v>
      </c>
      <c r="B96" s="2" t="s">
        <v>150</v>
      </c>
      <c r="C96" s="2" t="s">
        <v>271</v>
      </c>
      <c r="D96" s="14">
        <v>0</v>
      </c>
      <c r="E96" s="14"/>
      <c r="F96" s="15">
        <f t="shared" si="2"/>
        <v>0</v>
      </c>
      <c r="G96" s="15">
        <v>100110.56</v>
      </c>
      <c r="H96" s="15">
        <v>100110.56</v>
      </c>
      <c r="I96" s="15">
        <v>100110.56</v>
      </c>
      <c r="J96" s="15">
        <v>100110.56</v>
      </c>
      <c r="K96" s="15">
        <f t="shared" si="3"/>
        <v>-100110.56</v>
      </c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>
      <c r="A97" s="2"/>
      <c r="B97" s="2" t="s">
        <v>284</v>
      </c>
      <c r="C97" s="2" t="s">
        <v>288</v>
      </c>
      <c r="D97" s="14">
        <v>0</v>
      </c>
      <c r="E97" s="14"/>
      <c r="F97" s="15">
        <f t="shared" si="2"/>
        <v>0</v>
      </c>
      <c r="G97" s="15">
        <v>1789630.57</v>
      </c>
      <c r="H97" s="15">
        <v>1789630.57</v>
      </c>
      <c r="I97" s="15">
        <v>1789630.57</v>
      </c>
      <c r="J97" s="15">
        <v>787220.29</v>
      </c>
      <c r="K97" s="15">
        <f t="shared" si="3"/>
        <v>-1789630.57</v>
      </c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>
      <c r="A98" s="2"/>
      <c r="B98" s="2"/>
      <c r="C98" s="2" t="s">
        <v>272</v>
      </c>
      <c r="D98" s="14">
        <v>0</v>
      </c>
      <c r="E98" s="14"/>
      <c r="F98" s="15">
        <f t="shared" si="2"/>
        <v>0</v>
      </c>
      <c r="G98" s="15">
        <v>736608.52</v>
      </c>
      <c r="H98" s="15">
        <v>736608.52</v>
      </c>
      <c r="I98" s="15">
        <v>736608.52</v>
      </c>
      <c r="J98" s="15">
        <v>736608.52</v>
      </c>
      <c r="K98" s="15">
        <f t="shared" si="3"/>
        <v>-736608.52</v>
      </c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>
      <c r="A99" s="2">
        <v>6100</v>
      </c>
      <c r="B99" s="2" t="s">
        <v>152</v>
      </c>
      <c r="C99" s="2" t="s">
        <v>273</v>
      </c>
      <c r="D99" s="15">
        <v>365469.56</v>
      </c>
      <c r="E99" s="14"/>
      <c r="F99" s="15">
        <f t="shared" si="2"/>
        <v>365469.56</v>
      </c>
      <c r="G99" s="15">
        <v>132464.69</v>
      </c>
      <c r="H99" s="15">
        <v>132464.69</v>
      </c>
      <c r="I99" s="15">
        <v>132464.69</v>
      </c>
      <c r="J99" s="15">
        <v>132464.69</v>
      </c>
      <c r="K99" s="15">
        <f t="shared" si="3"/>
        <v>233004.87</v>
      </c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>
      <c r="A100" s="2">
        <v>9900</v>
      </c>
      <c r="B100" s="2" t="s">
        <v>153</v>
      </c>
      <c r="C100" s="2" t="s">
        <v>154</v>
      </c>
      <c r="D100" s="15">
        <v>498088</v>
      </c>
      <c r="E100" s="15">
        <v>-475641</v>
      </c>
      <c r="F100" s="15">
        <f t="shared" si="2"/>
        <v>22447</v>
      </c>
      <c r="G100" s="15">
        <v>0</v>
      </c>
      <c r="H100" s="15">
        <v>0</v>
      </c>
      <c r="I100" s="15">
        <v>0</v>
      </c>
      <c r="J100" s="15">
        <v>0</v>
      </c>
      <c r="K100" s="15">
        <f t="shared" si="3"/>
        <v>22447</v>
      </c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>
      <c r="A101" s="2" t="s">
        <v>155</v>
      </c>
      <c r="B101" s="2" t="s">
        <v>155</v>
      </c>
      <c r="C101" s="2"/>
      <c r="D101" s="6">
        <f t="shared" ref="D101:K101" si="4">SUM(D16:D100)</f>
        <v>5410478.9999999991</v>
      </c>
      <c r="E101" s="6">
        <f t="shared" si="4"/>
        <v>0</v>
      </c>
      <c r="F101" s="6">
        <f t="shared" si="4"/>
        <v>5410478.9999999991</v>
      </c>
      <c r="G101" s="6">
        <f t="shared" si="4"/>
        <v>6755279.79</v>
      </c>
      <c r="H101" s="6">
        <f t="shared" si="4"/>
        <v>6755279.79</v>
      </c>
      <c r="I101" s="6">
        <f t="shared" si="4"/>
        <v>6755279.79</v>
      </c>
      <c r="J101" s="6">
        <f t="shared" si="4"/>
        <v>5752869.5100000007</v>
      </c>
      <c r="K101" s="6">
        <f t="shared" si="4"/>
        <v>-1344800.7899999996</v>
      </c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>
      <c r="A102" s="2"/>
      <c r="B102" s="2"/>
      <c r="C102" s="2" t="s">
        <v>151</v>
      </c>
      <c r="D102" s="2"/>
      <c r="E102" s="2"/>
      <c r="F102" s="2"/>
      <c r="G102" s="2"/>
      <c r="H102" s="5"/>
      <c r="I102" s="2"/>
      <c r="J102" s="5"/>
      <c r="K102" s="5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>
      <c r="A103" s="2"/>
      <c r="B103" s="2"/>
      <c r="C103" s="2"/>
      <c r="D103" s="2"/>
      <c r="E103" s="2"/>
      <c r="F103" s="2"/>
      <c r="G103" s="2"/>
      <c r="H103" s="5"/>
      <c r="I103" s="2"/>
      <c r="J103" s="5"/>
      <c r="K103" s="5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>
      <c r="A104" s="2"/>
      <c r="B104" s="2"/>
      <c r="C104" s="2"/>
      <c r="D104" s="2"/>
      <c r="E104" s="2"/>
      <c r="F104" s="2"/>
      <c r="G104" s="2"/>
      <c r="H104" s="5"/>
      <c r="I104" s="2"/>
      <c r="J104" s="5"/>
      <c r="K104" s="5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>
      <c r="A105" s="2"/>
      <c r="B105" s="2"/>
      <c r="C105" s="2"/>
      <c r="D105" s="1" t="s">
        <v>156</v>
      </c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36">
      <c r="A107" s="2"/>
      <c r="B107" s="3" t="s">
        <v>3</v>
      </c>
      <c r="C107" s="3" t="s">
        <v>4</v>
      </c>
      <c r="D107" s="4" t="s">
        <v>264</v>
      </c>
      <c r="E107" s="11" t="s">
        <v>254</v>
      </c>
      <c r="F107" s="11" t="s">
        <v>260</v>
      </c>
      <c r="G107" s="11" t="s">
        <v>255</v>
      </c>
      <c r="H107" s="11" t="s">
        <v>256</v>
      </c>
      <c r="I107" s="11" t="s">
        <v>257</v>
      </c>
      <c r="J107" s="11" t="s">
        <v>258</v>
      </c>
      <c r="K107" s="11" t="s">
        <v>259</v>
      </c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>
      <c r="A108" s="2">
        <v>6100</v>
      </c>
      <c r="B108" s="2" t="s">
        <v>289</v>
      </c>
      <c r="C108" s="2" t="s">
        <v>290</v>
      </c>
      <c r="D108" s="5">
        <v>0</v>
      </c>
      <c r="E108" s="5"/>
      <c r="F108" s="15">
        <f t="shared" ref="F108:F110" si="5">D108+E108</f>
        <v>0</v>
      </c>
      <c r="G108" s="5">
        <v>3774736.68</v>
      </c>
      <c r="H108" s="5">
        <v>3774736.68</v>
      </c>
      <c r="I108" s="5">
        <v>3774736.68</v>
      </c>
      <c r="J108" s="5">
        <v>3774736.68</v>
      </c>
      <c r="K108" s="15">
        <f t="shared" ref="K108:K110" si="6">F108-H108</f>
        <v>-3774736.68</v>
      </c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>
      <c r="A109" s="2">
        <v>6100</v>
      </c>
      <c r="B109" s="2" t="s">
        <v>282</v>
      </c>
      <c r="C109" s="2" t="s">
        <v>157</v>
      </c>
      <c r="D109" s="5">
        <v>7010499</v>
      </c>
      <c r="E109" s="5">
        <v>-168814</v>
      </c>
      <c r="F109" s="15">
        <f t="shared" si="5"/>
        <v>6841685</v>
      </c>
      <c r="G109" s="5">
        <v>330807</v>
      </c>
      <c r="H109" s="5">
        <v>330807</v>
      </c>
      <c r="I109" s="5">
        <v>330807</v>
      </c>
      <c r="J109" s="5">
        <v>330807</v>
      </c>
      <c r="K109" s="15">
        <f t="shared" si="6"/>
        <v>6510878</v>
      </c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>
      <c r="A110" s="2">
        <v>3200</v>
      </c>
      <c r="B110" s="2" t="s">
        <v>274</v>
      </c>
      <c r="C110" s="2" t="s">
        <v>275</v>
      </c>
      <c r="D110" s="5">
        <v>0</v>
      </c>
      <c r="E110" s="5"/>
      <c r="F110" s="15">
        <f t="shared" si="5"/>
        <v>0</v>
      </c>
      <c r="G110" s="5">
        <v>772463.4</v>
      </c>
      <c r="H110" s="5">
        <v>772463.4</v>
      </c>
      <c r="I110" s="5">
        <v>772463.4</v>
      </c>
      <c r="J110" s="5">
        <v>772463.4</v>
      </c>
      <c r="K110" s="15">
        <f t="shared" si="6"/>
        <v>-772463.4</v>
      </c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>
      <c r="A111" s="2"/>
      <c r="B111" s="2"/>
      <c r="C111" s="2"/>
      <c r="D111" s="7">
        <f>SUM(D108:D110)</f>
        <v>7010499</v>
      </c>
      <c r="E111" s="7">
        <f t="shared" ref="E111:K111" si="7">SUM(E108:E110)</f>
        <v>-168814</v>
      </c>
      <c r="F111" s="7">
        <f t="shared" si="7"/>
        <v>6841685</v>
      </c>
      <c r="G111" s="7">
        <f t="shared" si="7"/>
        <v>4878007.08</v>
      </c>
      <c r="H111" s="7">
        <f t="shared" si="7"/>
        <v>4878007.08</v>
      </c>
      <c r="I111" s="7">
        <f t="shared" si="7"/>
        <v>4878007.08</v>
      </c>
      <c r="J111" s="7">
        <f t="shared" si="7"/>
        <v>4878007.08</v>
      </c>
      <c r="K111" s="7">
        <f t="shared" si="7"/>
        <v>1963677.92</v>
      </c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>
      <c r="A115" s="2"/>
      <c r="B115" s="2"/>
      <c r="C115" s="2"/>
      <c r="D115" s="1" t="s">
        <v>158</v>
      </c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36">
      <c r="A117" s="2"/>
      <c r="B117" s="3" t="s">
        <v>3</v>
      </c>
      <c r="C117" s="3" t="s">
        <v>4</v>
      </c>
      <c r="D117" s="4" t="s">
        <v>264</v>
      </c>
      <c r="E117" s="11" t="s">
        <v>254</v>
      </c>
      <c r="F117" s="11" t="s">
        <v>260</v>
      </c>
      <c r="G117" s="11" t="s">
        <v>255</v>
      </c>
      <c r="H117" s="11" t="s">
        <v>256</v>
      </c>
      <c r="I117" s="11" t="s">
        <v>257</v>
      </c>
      <c r="J117" s="11" t="s">
        <v>258</v>
      </c>
      <c r="K117" s="11" t="s">
        <v>259</v>
      </c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>
      <c r="A118" s="2">
        <v>1100</v>
      </c>
      <c r="B118" s="2" t="s">
        <v>159</v>
      </c>
      <c r="C118" s="2" t="s">
        <v>160</v>
      </c>
      <c r="D118" s="5">
        <v>3529680</v>
      </c>
      <c r="E118" s="2"/>
      <c r="F118" s="15">
        <f t="shared" ref="F118:F143" si="8">D118+E118</f>
        <v>3529680</v>
      </c>
      <c r="G118" s="5">
        <v>0</v>
      </c>
      <c r="H118" s="5">
        <v>0</v>
      </c>
      <c r="I118" s="5">
        <v>0</v>
      </c>
      <c r="J118" s="5">
        <v>0</v>
      </c>
      <c r="K118" s="15">
        <f t="shared" ref="K118:K143" si="9">F118-H118</f>
        <v>3529680</v>
      </c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>
      <c r="A119" s="2">
        <v>1000</v>
      </c>
      <c r="B119" s="2" t="s">
        <v>159</v>
      </c>
      <c r="C119" s="2" t="s">
        <v>161</v>
      </c>
      <c r="D119" s="2">
        <v>0</v>
      </c>
      <c r="E119" s="5"/>
      <c r="F119" s="15">
        <f t="shared" si="8"/>
        <v>0</v>
      </c>
      <c r="G119" s="5">
        <v>2079976</v>
      </c>
      <c r="H119" s="5">
        <v>2079976</v>
      </c>
      <c r="I119" s="5">
        <v>2079976</v>
      </c>
      <c r="J119" s="5">
        <v>2079976</v>
      </c>
      <c r="K119" s="15">
        <f t="shared" si="9"/>
        <v>-2079976</v>
      </c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>
      <c r="A120" s="2">
        <v>1300</v>
      </c>
      <c r="B120" s="2" t="s">
        <v>162</v>
      </c>
      <c r="C120" s="2" t="s">
        <v>163</v>
      </c>
      <c r="D120" s="5">
        <v>588280</v>
      </c>
      <c r="E120" s="2"/>
      <c r="F120" s="15">
        <f t="shared" si="8"/>
        <v>588280</v>
      </c>
      <c r="G120" s="5">
        <v>304731</v>
      </c>
      <c r="H120" s="5">
        <v>304731</v>
      </c>
      <c r="I120" s="5">
        <v>304731</v>
      </c>
      <c r="J120" s="5">
        <v>304731</v>
      </c>
      <c r="K120" s="15">
        <f t="shared" si="9"/>
        <v>283549</v>
      </c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>
      <c r="A121" s="2">
        <v>1300</v>
      </c>
      <c r="B121" s="2" t="s">
        <v>164</v>
      </c>
      <c r="C121" s="2" t="s">
        <v>165</v>
      </c>
      <c r="D121" s="5">
        <v>57500</v>
      </c>
      <c r="E121" s="2"/>
      <c r="F121" s="15">
        <f t="shared" si="8"/>
        <v>57500</v>
      </c>
      <c r="G121" s="5">
        <v>48565</v>
      </c>
      <c r="H121" s="5">
        <v>48565</v>
      </c>
      <c r="I121" s="5">
        <v>48565</v>
      </c>
      <c r="J121" s="5">
        <v>48565</v>
      </c>
      <c r="K121" s="15">
        <f t="shared" si="9"/>
        <v>8935</v>
      </c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>
      <c r="A122" s="2">
        <v>1400</v>
      </c>
      <c r="B122" s="2" t="s">
        <v>166</v>
      </c>
      <c r="C122" s="2" t="s">
        <v>167</v>
      </c>
      <c r="D122" s="5">
        <v>50000</v>
      </c>
      <c r="E122" s="5"/>
      <c r="F122" s="15">
        <f t="shared" si="8"/>
        <v>50000</v>
      </c>
      <c r="G122" s="5">
        <v>39450</v>
      </c>
      <c r="H122" s="5">
        <v>39450</v>
      </c>
      <c r="I122" s="5">
        <v>39450</v>
      </c>
      <c r="J122" s="5">
        <v>39450</v>
      </c>
      <c r="K122" s="15">
        <f t="shared" si="9"/>
        <v>10550</v>
      </c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>
      <c r="A123" s="2">
        <v>2100</v>
      </c>
      <c r="B123" s="2" t="s">
        <v>11</v>
      </c>
      <c r="C123" s="2" t="s">
        <v>12</v>
      </c>
      <c r="D123" s="5">
        <v>24000</v>
      </c>
      <c r="E123" s="2"/>
      <c r="F123" s="15">
        <f t="shared" si="8"/>
        <v>24000</v>
      </c>
      <c r="G123" s="5">
        <v>0</v>
      </c>
      <c r="H123" s="5">
        <v>0</v>
      </c>
      <c r="I123" s="5">
        <v>0</v>
      </c>
      <c r="J123" s="5">
        <v>0</v>
      </c>
      <c r="K123" s="15">
        <f t="shared" si="9"/>
        <v>24000</v>
      </c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>
      <c r="A124" s="2">
        <v>2100</v>
      </c>
      <c r="B124" s="2" t="s">
        <v>13</v>
      </c>
      <c r="C124" s="2" t="s">
        <v>14</v>
      </c>
      <c r="D124" s="5">
        <v>3500</v>
      </c>
      <c r="E124" s="2"/>
      <c r="F124" s="15">
        <f t="shared" si="8"/>
        <v>3500</v>
      </c>
      <c r="G124" s="5">
        <v>0</v>
      </c>
      <c r="H124" s="5">
        <v>0</v>
      </c>
      <c r="I124" s="5">
        <v>0</v>
      </c>
      <c r="J124" s="5">
        <v>0</v>
      </c>
      <c r="K124" s="15">
        <f t="shared" si="9"/>
        <v>3500</v>
      </c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>
      <c r="A125" s="2">
        <v>2400</v>
      </c>
      <c r="B125" s="2" t="s">
        <v>33</v>
      </c>
      <c r="C125" s="2" t="s">
        <v>291</v>
      </c>
      <c r="D125" s="5"/>
      <c r="E125" s="2"/>
      <c r="F125" s="15">
        <f t="shared" si="8"/>
        <v>0</v>
      </c>
      <c r="G125" s="5">
        <v>292332.14</v>
      </c>
      <c r="H125" s="5">
        <v>292332.14</v>
      </c>
      <c r="I125" s="5">
        <v>292332.14</v>
      </c>
      <c r="J125" s="5">
        <v>292332.14</v>
      </c>
      <c r="K125" s="15">
        <f t="shared" si="9"/>
        <v>-292332.14</v>
      </c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>
      <c r="A126" s="2">
        <v>2600</v>
      </c>
      <c r="B126" s="2" t="s">
        <v>53</v>
      </c>
      <c r="C126" s="2" t="s">
        <v>54</v>
      </c>
      <c r="D126" s="5">
        <v>1540745</v>
      </c>
      <c r="E126" s="2"/>
      <c r="F126" s="15">
        <f t="shared" si="8"/>
        <v>1540745</v>
      </c>
      <c r="G126" s="5">
        <v>1122134.21</v>
      </c>
      <c r="H126" s="5">
        <v>1122134.21</v>
      </c>
      <c r="I126" s="5">
        <v>1122134.21</v>
      </c>
      <c r="J126" s="5">
        <v>1122134.21</v>
      </c>
      <c r="K126" s="15">
        <f t="shared" si="9"/>
        <v>418610.79000000004</v>
      </c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>
      <c r="A127" s="2">
        <v>2700</v>
      </c>
      <c r="B127" s="2" t="s">
        <v>55</v>
      </c>
      <c r="C127" s="2" t="s">
        <v>56</v>
      </c>
      <c r="D127" s="5">
        <v>67260</v>
      </c>
      <c r="E127" s="2"/>
      <c r="F127" s="15">
        <f t="shared" si="8"/>
        <v>67260</v>
      </c>
      <c r="G127" s="5">
        <v>0</v>
      </c>
      <c r="H127" s="5">
        <v>0</v>
      </c>
      <c r="I127" s="5">
        <v>0</v>
      </c>
      <c r="J127" s="5">
        <v>0</v>
      </c>
      <c r="K127" s="15">
        <f t="shared" si="9"/>
        <v>67260</v>
      </c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>
      <c r="A128" s="2">
        <v>2800</v>
      </c>
      <c r="B128" s="2" t="s">
        <v>168</v>
      </c>
      <c r="C128" s="2" t="s">
        <v>169</v>
      </c>
      <c r="D128" s="5">
        <v>35000</v>
      </c>
      <c r="E128" s="2"/>
      <c r="F128" s="15">
        <f t="shared" si="8"/>
        <v>35000</v>
      </c>
      <c r="G128" s="5">
        <v>107680</v>
      </c>
      <c r="H128" s="5">
        <v>107680</v>
      </c>
      <c r="I128" s="5">
        <v>107680</v>
      </c>
      <c r="J128" s="5">
        <v>107680</v>
      </c>
      <c r="K128" s="15">
        <f t="shared" si="9"/>
        <v>-72680</v>
      </c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>
      <c r="A129" s="2">
        <v>2900</v>
      </c>
      <c r="B129" s="2" t="s">
        <v>69</v>
      </c>
      <c r="C129" s="2" t="s">
        <v>70</v>
      </c>
      <c r="D129" s="5">
        <v>121500</v>
      </c>
      <c r="E129" s="2"/>
      <c r="F129" s="15">
        <f t="shared" si="8"/>
        <v>121500</v>
      </c>
      <c r="G129" s="5">
        <v>87428.2</v>
      </c>
      <c r="H129" s="5">
        <v>87428.2</v>
      </c>
      <c r="I129" s="5">
        <v>87428.2</v>
      </c>
      <c r="J129" s="5">
        <v>87428.2</v>
      </c>
      <c r="K129" s="15">
        <f t="shared" si="9"/>
        <v>34071.800000000003</v>
      </c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>
      <c r="A130" s="2">
        <v>2900</v>
      </c>
      <c r="B130" s="2" t="s">
        <v>170</v>
      </c>
      <c r="C130" s="2" t="s">
        <v>171</v>
      </c>
      <c r="D130" s="5">
        <v>5000</v>
      </c>
      <c r="E130" s="2"/>
      <c r="F130" s="15">
        <f t="shared" si="8"/>
        <v>5000</v>
      </c>
      <c r="G130" s="5">
        <v>601</v>
      </c>
      <c r="H130" s="5">
        <v>601</v>
      </c>
      <c r="I130" s="5">
        <v>601</v>
      </c>
      <c r="J130" s="5">
        <v>601</v>
      </c>
      <c r="K130" s="15">
        <f t="shared" si="9"/>
        <v>4399</v>
      </c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>
      <c r="A131" s="2">
        <v>3100</v>
      </c>
      <c r="B131" s="2" t="s">
        <v>71</v>
      </c>
      <c r="C131" s="2" t="s">
        <v>72</v>
      </c>
      <c r="D131" s="5">
        <v>5969068</v>
      </c>
      <c r="E131" s="5">
        <v>383832.5</v>
      </c>
      <c r="F131" s="15">
        <f t="shared" si="8"/>
        <v>6352900.5</v>
      </c>
      <c r="G131" s="5">
        <v>4094517.74</v>
      </c>
      <c r="H131" s="5">
        <v>4094517.74</v>
      </c>
      <c r="I131" s="5">
        <v>4094517.74</v>
      </c>
      <c r="J131" s="5">
        <v>2521765.7400000002</v>
      </c>
      <c r="K131" s="15">
        <f t="shared" si="9"/>
        <v>2258382.7599999998</v>
      </c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>
      <c r="A132" s="2">
        <v>3100</v>
      </c>
      <c r="B132" s="2" t="s">
        <v>172</v>
      </c>
      <c r="C132" s="2" t="s">
        <v>173</v>
      </c>
      <c r="D132" s="2">
        <v>0</v>
      </c>
      <c r="E132" s="2"/>
      <c r="F132" s="15">
        <f t="shared" si="8"/>
        <v>0</v>
      </c>
      <c r="G132" s="5">
        <v>36856</v>
      </c>
      <c r="H132" s="5">
        <v>36856</v>
      </c>
      <c r="I132" s="5">
        <v>36856</v>
      </c>
      <c r="J132" s="5">
        <v>36856</v>
      </c>
      <c r="K132" s="15">
        <f t="shared" si="9"/>
        <v>-36856</v>
      </c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>
      <c r="A133" s="2">
        <v>3200</v>
      </c>
      <c r="B133" s="2" t="s">
        <v>81</v>
      </c>
      <c r="C133" s="2" t="s">
        <v>292</v>
      </c>
      <c r="D133" s="2">
        <v>0</v>
      </c>
      <c r="E133" s="2"/>
      <c r="F133" s="15">
        <f t="shared" si="8"/>
        <v>0</v>
      </c>
      <c r="G133" s="5">
        <v>24136.94</v>
      </c>
      <c r="H133" s="5">
        <v>24136.94</v>
      </c>
      <c r="I133" s="5">
        <v>24136.94</v>
      </c>
      <c r="J133" s="5">
        <v>24136.94</v>
      </c>
      <c r="K133" s="15">
        <f t="shared" si="9"/>
        <v>-24136.94</v>
      </c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>
      <c r="A134" s="2">
        <v>3200</v>
      </c>
      <c r="B134" s="2" t="s">
        <v>83</v>
      </c>
      <c r="C134" s="2" t="s">
        <v>293</v>
      </c>
      <c r="D134" s="2"/>
      <c r="E134" s="2"/>
      <c r="F134" s="15">
        <f t="shared" si="8"/>
        <v>0</v>
      </c>
      <c r="G134" s="5">
        <v>2323141.56</v>
      </c>
      <c r="H134" s="5">
        <v>2323141.56</v>
      </c>
      <c r="I134" s="5">
        <v>2323141.56</v>
      </c>
      <c r="J134" s="5">
        <v>1367755.6</v>
      </c>
      <c r="K134" s="15">
        <f t="shared" si="9"/>
        <v>-2323141.56</v>
      </c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>
      <c r="A135" s="2">
        <v>3300</v>
      </c>
      <c r="B135" s="2" t="s">
        <v>174</v>
      </c>
      <c r="C135" s="2" t="s">
        <v>175</v>
      </c>
      <c r="D135" s="5">
        <v>24000</v>
      </c>
      <c r="E135" s="2"/>
      <c r="F135" s="15">
        <f t="shared" si="8"/>
        <v>24000</v>
      </c>
      <c r="G135" s="5">
        <v>0</v>
      </c>
      <c r="H135" s="5">
        <v>0</v>
      </c>
      <c r="I135" s="5">
        <v>0</v>
      </c>
      <c r="J135" s="5">
        <v>0</v>
      </c>
      <c r="K135" s="15">
        <f t="shared" si="9"/>
        <v>24000</v>
      </c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>
      <c r="A136" s="2">
        <v>3300</v>
      </c>
      <c r="B136" s="2" t="s">
        <v>85</v>
      </c>
      <c r="C136" s="2" t="s">
        <v>86</v>
      </c>
      <c r="D136" s="5">
        <v>336000</v>
      </c>
      <c r="E136" s="2"/>
      <c r="F136" s="15">
        <f t="shared" si="8"/>
        <v>336000</v>
      </c>
      <c r="G136" s="5">
        <v>552160</v>
      </c>
      <c r="H136" s="5">
        <v>552160</v>
      </c>
      <c r="I136" s="5">
        <v>552160</v>
      </c>
      <c r="J136" s="5">
        <v>552160</v>
      </c>
      <c r="K136" s="15">
        <f t="shared" si="9"/>
        <v>-216160</v>
      </c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>
      <c r="A137" s="2">
        <v>3400</v>
      </c>
      <c r="B137" s="2" t="s">
        <v>176</v>
      </c>
      <c r="C137" s="2" t="s">
        <v>177</v>
      </c>
      <c r="D137" s="5">
        <v>20000</v>
      </c>
      <c r="E137" s="2"/>
      <c r="F137" s="15">
        <f t="shared" si="8"/>
        <v>20000</v>
      </c>
      <c r="G137" s="5">
        <v>0</v>
      </c>
      <c r="H137" s="5">
        <v>0</v>
      </c>
      <c r="I137" s="5">
        <v>0</v>
      </c>
      <c r="J137" s="5">
        <v>0</v>
      </c>
      <c r="K137" s="15">
        <f t="shared" si="9"/>
        <v>20000</v>
      </c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>
      <c r="A138" s="2">
        <v>3500</v>
      </c>
      <c r="B138" s="2" t="s">
        <v>99</v>
      </c>
      <c r="C138" s="2" t="s">
        <v>100</v>
      </c>
      <c r="D138" s="5">
        <v>199000</v>
      </c>
      <c r="E138" s="5"/>
      <c r="F138" s="15">
        <f t="shared" si="8"/>
        <v>199000</v>
      </c>
      <c r="G138" s="5">
        <v>192395.94</v>
      </c>
      <c r="H138" s="5">
        <v>192395.94</v>
      </c>
      <c r="I138" s="5">
        <v>192395.94</v>
      </c>
      <c r="J138" s="5">
        <v>192395.94</v>
      </c>
      <c r="K138" s="15">
        <f t="shared" si="9"/>
        <v>6604.0599999999977</v>
      </c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>
      <c r="A139" s="2">
        <v>3500</v>
      </c>
      <c r="B139" s="2" t="s">
        <v>178</v>
      </c>
      <c r="C139" s="2" t="s">
        <v>179</v>
      </c>
      <c r="D139" s="5">
        <v>15000</v>
      </c>
      <c r="E139" s="2"/>
      <c r="F139" s="15">
        <f t="shared" si="8"/>
        <v>15000</v>
      </c>
      <c r="G139" s="5">
        <v>2378</v>
      </c>
      <c r="H139" s="5">
        <v>2378</v>
      </c>
      <c r="I139" s="5">
        <v>2378</v>
      </c>
      <c r="J139" s="5">
        <v>2378</v>
      </c>
      <c r="K139" s="15">
        <f t="shared" si="9"/>
        <v>12622</v>
      </c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>
      <c r="A140" s="2">
        <v>3500</v>
      </c>
      <c r="B140" s="2" t="s">
        <v>101</v>
      </c>
      <c r="C140" s="2" t="s">
        <v>294</v>
      </c>
      <c r="D140" s="5">
        <v>0</v>
      </c>
      <c r="E140" s="2"/>
      <c r="F140" s="15">
        <f t="shared" si="8"/>
        <v>0</v>
      </c>
      <c r="G140" s="5">
        <v>78151.42</v>
      </c>
      <c r="H140" s="5">
        <v>78151.42</v>
      </c>
      <c r="I140" s="5">
        <v>78151.42</v>
      </c>
      <c r="J140" s="5">
        <v>78151.42</v>
      </c>
      <c r="K140" s="15">
        <f t="shared" si="9"/>
        <v>-78151.42</v>
      </c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>
      <c r="A141" s="2">
        <v>3900</v>
      </c>
      <c r="B141" s="2" t="s">
        <v>121</v>
      </c>
      <c r="C141" s="2" t="s">
        <v>122</v>
      </c>
      <c r="D141" s="5">
        <v>135000</v>
      </c>
      <c r="E141" s="2"/>
      <c r="F141" s="15">
        <f t="shared" si="8"/>
        <v>135000</v>
      </c>
      <c r="G141" s="5">
        <v>2606</v>
      </c>
      <c r="H141" s="5">
        <v>2606</v>
      </c>
      <c r="I141" s="5">
        <v>2606</v>
      </c>
      <c r="J141" s="5">
        <v>2606</v>
      </c>
      <c r="K141" s="15">
        <f t="shared" si="9"/>
        <v>132394</v>
      </c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>
      <c r="A142" s="2">
        <v>5400</v>
      </c>
      <c r="B142" s="2" t="s">
        <v>141</v>
      </c>
      <c r="C142" s="2" t="s">
        <v>180</v>
      </c>
      <c r="D142" s="5">
        <v>0</v>
      </c>
      <c r="E142" s="2"/>
      <c r="F142" s="15">
        <f t="shared" si="8"/>
        <v>0</v>
      </c>
      <c r="G142" s="5">
        <v>30602.5</v>
      </c>
      <c r="H142" s="5">
        <v>30602.5</v>
      </c>
      <c r="I142" s="5">
        <v>30602.5</v>
      </c>
      <c r="J142" s="5">
        <v>30602.5</v>
      </c>
      <c r="K142" s="15">
        <f t="shared" si="9"/>
        <v>-30602.5</v>
      </c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>
      <c r="A143" s="2">
        <v>5500</v>
      </c>
      <c r="B143" s="2" t="s">
        <v>276</v>
      </c>
      <c r="C143" s="2" t="s">
        <v>180</v>
      </c>
      <c r="D143" s="5">
        <v>0</v>
      </c>
      <c r="E143" s="5">
        <v>30602.5</v>
      </c>
      <c r="F143" s="15">
        <f t="shared" si="8"/>
        <v>30602.5</v>
      </c>
      <c r="G143" s="5">
        <v>98832</v>
      </c>
      <c r="H143" s="5">
        <v>98832</v>
      </c>
      <c r="I143" s="5">
        <v>98832</v>
      </c>
      <c r="J143" s="5">
        <v>98832</v>
      </c>
      <c r="K143" s="15">
        <f t="shared" si="9"/>
        <v>-68229.5</v>
      </c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>
      <c r="A144" s="2"/>
      <c r="B144" s="2"/>
      <c r="C144" s="2"/>
      <c r="D144" s="7">
        <f>SUM(D118:D143)</f>
        <v>12720533</v>
      </c>
      <c r="E144" s="7">
        <f t="shared" ref="E144:K144" si="10">SUM(E118:E143)</f>
        <v>414435</v>
      </c>
      <c r="F144" s="7">
        <f t="shared" si="10"/>
        <v>13134968</v>
      </c>
      <c r="G144" s="7">
        <f t="shared" si="10"/>
        <v>11518675.65</v>
      </c>
      <c r="H144" s="7">
        <f t="shared" si="10"/>
        <v>11518675.65</v>
      </c>
      <c r="I144" s="7">
        <f t="shared" si="10"/>
        <v>11518675.65</v>
      </c>
      <c r="J144" s="7">
        <f t="shared" si="10"/>
        <v>8990537.6900000013</v>
      </c>
      <c r="K144" s="7">
        <f t="shared" si="10"/>
        <v>1616292.35</v>
      </c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>
      <c r="A145" s="2"/>
      <c r="B145" s="2"/>
      <c r="C145" s="2"/>
      <c r="D145" s="2"/>
      <c r="E145" s="2"/>
      <c r="F145" s="2"/>
      <c r="G145" s="2"/>
      <c r="H145" s="5"/>
      <c r="I145" s="5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>
      <c r="A147" s="2"/>
      <c r="B147" s="2"/>
      <c r="C147" s="2"/>
      <c r="D147" s="2"/>
      <c r="E147" s="2"/>
      <c r="F147" s="2"/>
      <c r="G147" s="2"/>
      <c r="H147" s="2"/>
      <c r="I147" s="5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>
      <c r="A149" s="2"/>
      <c r="B149" s="2"/>
      <c r="C149" s="2"/>
      <c r="D149" s="1" t="s">
        <v>181</v>
      </c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36">
      <c r="A151" s="2"/>
      <c r="B151" s="3" t="s">
        <v>3</v>
      </c>
      <c r="C151" s="3" t="s">
        <v>4</v>
      </c>
      <c r="D151" s="4" t="s">
        <v>264</v>
      </c>
      <c r="E151" s="11" t="s">
        <v>254</v>
      </c>
      <c r="F151" s="11" t="s">
        <v>260</v>
      </c>
      <c r="G151" s="11" t="s">
        <v>255</v>
      </c>
      <c r="H151" s="11" t="s">
        <v>256</v>
      </c>
      <c r="I151" s="11" t="s">
        <v>257</v>
      </c>
      <c r="J151" s="11" t="s">
        <v>258</v>
      </c>
      <c r="K151" s="11" t="s">
        <v>259</v>
      </c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>
      <c r="A152" s="2">
        <v>2100</v>
      </c>
      <c r="B152" s="2" t="s">
        <v>11</v>
      </c>
      <c r="C152" s="2" t="s">
        <v>182</v>
      </c>
      <c r="D152" s="5">
        <v>0</v>
      </c>
      <c r="E152" s="5">
        <v>2500</v>
      </c>
      <c r="F152" s="15">
        <f t="shared" ref="F152:F166" si="11">D152+E152</f>
        <v>2500</v>
      </c>
      <c r="G152" s="5">
        <v>25377.360000000001</v>
      </c>
      <c r="H152" s="5">
        <v>25377.360000000001</v>
      </c>
      <c r="I152" s="5">
        <v>25377.360000000001</v>
      </c>
      <c r="J152" s="5">
        <v>25377.360000000001</v>
      </c>
      <c r="K152" s="15">
        <f t="shared" ref="K152:K166" si="12">F152-H152</f>
        <v>-22877.360000000001</v>
      </c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>
      <c r="A153" s="2">
        <v>2100</v>
      </c>
      <c r="B153" s="2" t="s">
        <v>13</v>
      </c>
      <c r="C153" s="2" t="s">
        <v>183</v>
      </c>
      <c r="D153" s="5">
        <v>0</v>
      </c>
      <c r="E153" s="5">
        <v>10000</v>
      </c>
      <c r="F153" s="15">
        <f t="shared" si="11"/>
        <v>10000</v>
      </c>
      <c r="G153" s="5">
        <v>7772</v>
      </c>
      <c r="H153" s="5">
        <v>7772</v>
      </c>
      <c r="I153" s="5">
        <v>7772</v>
      </c>
      <c r="J153" s="5">
        <v>7772</v>
      </c>
      <c r="K153" s="15">
        <f t="shared" si="12"/>
        <v>2228</v>
      </c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>
      <c r="A154" s="2">
        <v>2100</v>
      </c>
      <c r="B154" s="2" t="s">
        <v>13</v>
      </c>
      <c r="C154" s="2" t="s">
        <v>184</v>
      </c>
      <c r="D154" s="5">
        <v>0</v>
      </c>
      <c r="E154" s="5"/>
      <c r="F154" s="15">
        <f t="shared" si="11"/>
        <v>0</v>
      </c>
      <c r="G154" s="5">
        <v>3750</v>
      </c>
      <c r="H154" s="5">
        <v>3750</v>
      </c>
      <c r="I154" s="5">
        <v>3750</v>
      </c>
      <c r="J154" s="5">
        <v>3750</v>
      </c>
      <c r="K154" s="15">
        <f t="shared" si="12"/>
        <v>-3750</v>
      </c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>
      <c r="A155" s="2">
        <v>2100</v>
      </c>
      <c r="B155" s="2" t="s">
        <v>19</v>
      </c>
      <c r="C155" s="2" t="s">
        <v>185</v>
      </c>
      <c r="D155" s="5">
        <v>38000</v>
      </c>
      <c r="E155" s="5"/>
      <c r="F155" s="15">
        <f t="shared" si="11"/>
        <v>38000</v>
      </c>
      <c r="G155" s="5">
        <v>0</v>
      </c>
      <c r="H155" s="5">
        <v>0</v>
      </c>
      <c r="I155" s="5">
        <v>0</v>
      </c>
      <c r="J155" s="5">
        <v>0</v>
      </c>
      <c r="K155" s="15">
        <f t="shared" si="12"/>
        <v>38000</v>
      </c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>
      <c r="A156" s="2">
        <v>2400</v>
      </c>
      <c r="B156" s="2" t="s">
        <v>33</v>
      </c>
      <c r="C156" s="2" t="s">
        <v>291</v>
      </c>
      <c r="D156" s="5">
        <v>0</v>
      </c>
      <c r="E156" s="5"/>
      <c r="F156" s="15">
        <f t="shared" si="11"/>
        <v>0</v>
      </c>
      <c r="G156" s="5">
        <v>297812.76</v>
      </c>
      <c r="H156" s="5">
        <v>297812.76</v>
      </c>
      <c r="I156" s="5">
        <v>297812.76</v>
      </c>
      <c r="J156" s="5">
        <v>297812.76</v>
      </c>
      <c r="K156" s="15">
        <f t="shared" si="12"/>
        <v>-297812.76</v>
      </c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>
      <c r="A157" s="2">
        <v>3100</v>
      </c>
      <c r="B157" s="2" t="s">
        <v>71</v>
      </c>
      <c r="C157" s="2" t="s">
        <v>186</v>
      </c>
      <c r="D157" s="5">
        <v>224527</v>
      </c>
      <c r="E157" s="5">
        <v>990</v>
      </c>
      <c r="F157" s="15">
        <f t="shared" si="11"/>
        <v>225517</v>
      </c>
      <c r="G157" s="5">
        <v>103898.56</v>
      </c>
      <c r="H157" s="5">
        <v>103898.56</v>
      </c>
      <c r="I157" s="5">
        <v>103898.56</v>
      </c>
      <c r="J157" s="5">
        <v>103898.56</v>
      </c>
      <c r="K157" s="15">
        <f t="shared" si="12"/>
        <v>121618.44</v>
      </c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>
      <c r="A158" s="2">
        <v>3100</v>
      </c>
      <c r="B158" s="2" t="s">
        <v>75</v>
      </c>
      <c r="C158" s="2" t="s">
        <v>187</v>
      </c>
      <c r="D158" s="5">
        <v>57000</v>
      </c>
      <c r="E158" s="5"/>
      <c r="F158" s="15">
        <f t="shared" si="11"/>
        <v>57000</v>
      </c>
      <c r="G158" s="5">
        <v>0</v>
      </c>
      <c r="H158" s="5">
        <v>0</v>
      </c>
      <c r="I158" s="5">
        <v>0</v>
      </c>
      <c r="J158" s="5">
        <v>0</v>
      </c>
      <c r="K158" s="15">
        <f t="shared" si="12"/>
        <v>57000</v>
      </c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>
      <c r="A159" s="2">
        <v>3500</v>
      </c>
      <c r="B159" s="2" t="s">
        <v>91</v>
      </c>
      <c r="C159" s="2" t="s">
        <v>188</v>
      </c>
      <c r="D159" s="5">
        <v>45000</v>
      </c>
      <c r="E159" s="5"/>
      <c r="F159" s="15">
        <f t="shared" si="11"/>
        <v>45000</v>
      </c>
      <c r="G159" s="5">
        <v>0</v>
      </c>
      <c r="H159" s="5">
        <v>0</v>
      </c>
      <c r="I159" s="5">
        <v>0</v>
      </c>
      <c r="J159" s="5">
        <v>0</v>
      </c>
      <c r="K159" s="15">
        <f t="shared" si="12"/>
        <v>45000</v>
      </c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>
      <c r="A160" s="2">
        <v>3600</v>
      </c>
      <c r="B160" s="2" t="s">
        <v>189</v>
      </c>
      <c r="C160" s="2" t="s">
        <v>190</v>
      </c>
      <c r="D160" s="5">
        <v>38000</v>
      </c>
      <c r="E160" s="5"/>
      <c r="F160" s="15">
        <f t="shared" si="11"/>
        <v>38000</v>
      </c>
      <c r="G160" s="5">
        <v>0</v>
      </c>
      <c r="H160" s="5">
        <v>0</v>
      </c>
      <c r="I160" s="5">
        <v>0</v>
      </c>
      <c r="J160" s="5">
        <v>0</v>
      </c>
      <c r="K160" s="15">
        <f t="shared" si="12"/>
        <v>38000</v>
      </c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>
      <c r="A161" s="2">
        <v>4400</v>
      </c>
      <c r="B161" s="2" t="s">
        <v>127</v>
      </c>
      <c r="C161" s="2" t="s">
        <v>191</v>
      </c>
      <c r="D161" s="5">
        <v>252470</v>
      </c>
      <c r="E161" s="5">
        <v>-12500</v>
      </c>
      <c r="F161" s="15">
        <f t="shared" si="11"/>
        <v>239970</v>
      </c>
      <c r="G161" s="5">
        <v>0</v>
      </c>
      <c r="H161" s="5">
        <v>0</v>
      </c>
      <c r="I161" s="5">
        <v>0</v>
      </c>
      <c r="J161" s="5">
        <v>0</v>
      </c>
      <c r="K161" s="15">
        <f t="shared" si="12"/>
        <v>239970</v>
      </c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>
      <c r="A162" s="2">
        <v>5100</v>
      </c>
      <c r="B162" s="2" t="s">
        <v>192</v>
      </c>
      <c r="C162" s="2" t="s">
        <v>193</v>
      </c>
      <c r="D162" s="5">
        <v>45000</v>
      </c>
      <c r="E162" s="5"/>
      <c r="F162" s="15">
        <f t="shared" si="11"/>
        <v>45000</v>
      </c>
      <c r="G162" s="5">
        <v>50319.539999999994</v>
      </c>
      <c r="H162" s="5">
        <v>50319.539999999994</v>
      </c>
      <c r="I162" s="5">
        <v>50319.539999999994</v>
      </c>
      <c r="J162" s="5">
        <v>50319.539999999994</v>
      </c>
      <c r="K162" s="15">
        <f t="shared" si="12"/>
        <v>-5319.5399999999936</v>
      </c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>
      <c r="A163" s="2">
        <v>5100</v>
      </c>
      <c r="B163" s="2" t="s">
        <v>194</v>
      </c>
      <c r="C163" s="2" t="s">
        <v>195</v>
      </c>
      <c r="D163" s="5">
        <v>16000</v>
      </c>
      <c r="E163" s="5"/>
      <c r="F163" s="15">
        <f t="shared" si="11"/>
        <v>16000</v>
      </c>
      <c r="G163" s="5">
        <v>0</v>
      </c>
      <c r="H163" s="5">
        <v>0</v>
      </c>
      <c r="I163" s="5">
        <v>0</v>
      </c>
      <c r="J163" s="5">
        <v>0</v>
      </c>
      <c r="K163" s="15">
        <f t="shared" si="12"/>
        <v>16000</v>
      </c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>
      <c r="A164" s="2">
        <v>5100</v>
      </c>
      <c r="B164" s="2" t="s">
        <v>133</v>
      </c>
      <c r="C164" s="2" t="s">
        <v>196</v>
      </c>
      <c r="D164" s="5">
        <v>85000</v>
      </c>
      <c r="E164" s="5"/>
      <c r="F164" s="15">
        <f t="shared" si="11"/>
        <v>85000</v>
      </c>
      <c r="G164" s="5">
        <v>51690</v>
      </c>
      <c r="H164" s="5">
        <v>51690</v>
      </c>
      <c r="I164" s="5">
        <v>51690</v>
      </c>
      <c r="J164" s="5">
        <v>51690</v>
      </c>
      <c r="K164" s="15">
        <f t="shared" si="12"/>
        <v>33310</v>
      </c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>
      <c r="A165" s="2">
        <v>5900</v>
      </c>
      <c r="B165" s="2" t="s">
        <v>146</v>
      </c>
      <c r="C165" s="2" t="s">
        <v>197</v>
      </c>
      <c r="D165" s="5">
        <v>35000</v>
      </c>
      <c r="E165" s="5"/>
      <c r="F165" s="15">
        <f t="shared" si="11"/>
        <v>35000</v>
      </c>
      <c r="G165" s="5">
        <v>0</v>
      </c>
      <c r="H165" s="5">
        <v>0</v>
      </c>
      <c r="I165" s="5">
        <v>0</v>
      </c>
      <c r="J165" s="5">
        <v>0</v>
      </c>
      <c r="K165" s="15">
        <f t="shared" si="12"/>
        <v>35000</v>
      </c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>
      <c r="A166" s="2">
        <v>5900</v>
      </c>
      <c r="B166" s="2" t="s">
        <v>148</v>
      </c>
      <c r="C166" s="2" t="s">
        <v>198</v>
      </c>
      <c r="D166" s="5">
        <v>72132</v>
      </c>
      <c r="E166" s="5"/>
      <c r="F166" s="15">
        <f t="shared" si="11"/>
        <v>72132</v>
      </c>
      <c r="G166" s="5">
        <v>0</v>
      </c>
      <c r="H166" s="5">
        <v>0</v>
      </c>
      <c r="I166" s="5">
        <v>0</v>
      </c>
      <c r="J166" s="5">
        <v>0</v>
      </c>
      <c r="K166" s="15">
        <f t="shared" si="12"/>
        <v>72132</v>
      </c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>
      <c r="A167" s="2"/>
      <c r="B167" s="2"/>
      <c r="C167" s="2"/>
      <c r="D167" s="7">
        <f>SUM(D152:D166)</f>
        <v>908129</v>
      </c>
      <c r="E167" s="7">
        <f t="shared" ref="E167:K167" si="13">SUM(E152:E166)</f>
        <v>990</v>
      </c>
      <c r="F167" s="7">
        <f t="shared" si="13"/>
        <v>909119</v>
      </c>
      <c r="G167" s="7">
        <f t="shared" si="13"/>
        <v>540620.22</v>
      </c>
      <c r="H167" s="7">
        <f t="shared" si="13"/>
        <v>540620.22</v>
      </c>
      <c r="I167" s="7">
        <f t="shared" si="13"/>
        <v>540620.22</v>
      </c>
      <c r="J167" s="7">
        <f t="shared" si="13"/>
        <v>540620.22</v>
      </c>
      <c r="K167" s="7">
        <f t="shared" si="13"/>
        <v>368498.78</v>
      </c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>
      <c r="A168" s="2"/>
      <c r="B168" s="2"/>
      <c r="C168" s="2"/>
      <c r="D168" s="2"/>
      <c r="E168" s="2"/>
      <c r="F168" s="2"/>
      <c r="G168" s="2"/>
      <c r="H168" s="2"/>
      <c r="I168" s="5"/>
      <c r="J168" s="5"/>
      <c r="K168" s="5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>
      <c r="A169" s="2"/>
      <c r="B169" s="2"/>
      <c r="C169" s="2"/>
      <c r="D169" s="2"/>
      <c r="E169" s="2"/>
      <c r="F169" s="2"/>
      <c r="G169" s="2"/>
      <c r="H169" s="2"/>
      <c r="I169" s="5"/>
      <c r="J169" s="5"/>
      <c r="K169" s="5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>
      <c r="A170" s="2"/>
      <c r="B170" s="2"/>
      <c r="C170" s="2"/>
      <c r="D170" s="2"/>
      <c r="E170" s="2"/>
      <c r="F170" s="2"/>
      <c r="G170" s="2"/>
      <c r="H170" s="2"/>
      <c r="I170" s="5"/>
      <c r="J170" s="5"/>
      <c r="K170" s="5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>
      <c r="A172" s="2"/>
      <c r="B172" s="2"/>
      <c r="C172" s="2"/>
      <c r="D172" s="1" t="s">
        <v>199</v>
      </c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36">
      <c r="A174" s="2"/>
      <c r="B174" s="3" t="s">
        <v>3</v>
      </c>
      <c r="C174" s="3" t="s">
        <v>4</v>
      </c>
      <c r="D174" s="4" t="s">
        <v>264</v>
      </c>
      <c r="E174" s="11" t="s">
        <v>254</v>
      </c>
      <c r="F174" s="11" t="s">
        <v>260</v>
      </c>
      <c r="G174" s="11" t="s">
        <v>255</v>
      </c>
      <c r="H174" s="11" t="s">
        <v>256</v>
      </c>
      <c r="I174" s="11" t="s">
        <v>257</v>
      </c>
      <c r="J174" s="11" t="s">
        <v>258</v>
      </c>
      <c r="K174" s="11" t="s">
        <v>259</v>
      </c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>
      <c r="A175" s="2">
        <v>3300</v>
      </c>
      <c r="B175" s="2" t="s">
        <v>174</v>
      </c>
      <c r="C175" s="2" t="s">
        <v>200</v>
      </c>
      <c r="D175" s="5">
        <v>200000</v>
      </c>
      <c r="E175" s="5">
        <v>0</v>
      </c>
      <c r="F175" s="15">
        <f t="shared" ref="F175" si="14">D175+E175</f>
        <v>200000</v>
      </c>
      <c r="G175" s="5"/>
      <c r="H175" s="5"/>
      <c r="I175" s="5"/>
      <c r="J175" s="5"/>
      <c r="K175" s="15">
        <f>F175-H175</f>
        <v>200000</v>
      </c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>
      <c r="A176" s="2"/>
      <c r="B176" s="2"/>
      <c r="C176" s="2"/>
      <c r="D176" s="7">
        <f t="shared" ref="D176:K176" si="15">SUM(D175:D175)</f>
        <v>200000</v>
      </c>
      <c r="E176" s="7">
        <f t="shared" si="15"/>
        <v>0</v>
      </c>
      <c r="F176" s="7">
        <f t="shared" si="15"/>
        <v>200000</v>
      </c>
      <c r="G176" s="7">
        <f t="shared" si="15"/>
        <v>0</v>
      </c>
      <c r="H176" s="7">
        <f t="shared" si="15"/>
        <v>0</v>
      </c>
      <c r="I176" s="7">
        <f t="shared" si="15"/>
        <v>0</v>
      </c>
      <c r="J176" s="7">
        <f t="shared" si="15"/>
        <v>0</v>
      </c>
      <c r="K176" s="7">
        <f t="shared" si="15"/>
        <v>200000</v>
      </c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>
      <c r="A181" s="2"/>
      <c r="B181" s="2"/>
      <c r="C181" s="2"/>
      <c r="D181" s="1" t="s">
        <v>201</v>
      </c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36">
      <c r="A183" s="2"/>
      <c r="B183" s="3" t="s">
        <v>3</v>
      </c>
      <c r="C183" s="3" t="s">
        <v>4</v>
      </c>
      <c r="D183" s="4" t="s">
        <v>264</v>
      </c>
      <c r="E183" s="11" t="s">
        <v>254</v>
      </c>
      <c r="F183" s="11" t="s">
        <v>260</v>
      </c>
      <c r="G183" s="11" t="s">
        <v>255</v>
      </c>
      <c r="H183" s="11" t="s">
        <v>256</v>
      </c>
      <c r="I183" s="11" t="s">
        <v>257</v>
      </c>
      <c r="J183" s="11" t="s">
        <v>258</v>
      </c>
      <c r="K183" s="11" t="s">
        <v>259</v>
      </c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>
      <c r="A184" s="2">
        <v>1100</v>
      </c>
      <c r="B184" s="2" t="s">
        <v>202</v>
      </c>
      <c r="C184" s="2" t="s">
        <v>203</v>
      </c>
      <c r="D184" s="5">
        <v>3561720</v>
      </c>
      <c r="E184" s="5"/>
      <c r="F184" s="15">
        <f t="shared" ref="F184:F196" si="16">D184+E184</f>
        <v>3561720</v>
      </c>
      <c r="G184" s="15">
        <v>2543282</v>
      </c>
      <c r="H184" s="15">
        <v>2543282</v>
      </c>
      <c r="I184" s="15">
        <v>2543282</v>
      </c>
      <c r="J184" s="15">
        <v>2504704</v>
      </c>
      <c r="K184" s="15">
        <f t="shared" ref="K184:K196" si="17">F184-H184</f>
        <v>1018438</v>
      </c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>
      <c r="A185" s="2">
        <v>1100</v>
      </c>
      <c r="B185" s="2" t="s">
        <v>159</v>
      </c>
      <c r="C185" s="2" t="s">
        <v>160</v>
      </c>
      <c r="D185" s="5">
        <v>12452580</v>
      </c>
      <c r="E185" s="5">
        <v>53462</v>
      </c>
      <c r="F185" s="15">
        <f t="shared" si="16"/>
        <v>12506042</v>
      </c>
      <c r="G185" s="15">
        <v>8630779</v>
      </c>
      <c r="H185" s="15">
        <v>8630779</v>
      </c>
      <c r="I185" s="15">
        <v>8630779</v>
      </c>
      <c r="J185" s="15">
        <v>8600504</v>
      </c>
      <c r="K185" s="15">
        <f t="shared" si="17"/>
        <v>3875263</v>
      </c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>
      <c r="A186" s="2">
        <v>1200</v>
      </c>
      <c r="B186" s="2" t="s">
        <v>5</v>
      </c>
      <c r="C186" s="2" t="s">
        <v>277</v>
      </c>
      <c r="D186" s="5">
        <v>0</v>
      </c>
      <c r="E186" s="5">
        <v>8912</v>
      </c>
      <c r="F186" s="15">
        <f t="shared" si="16"/>
        <v>8912</v>
      </c>
      <c r="G186" s="15">
        <v>412022</v>
      </c>
      <c r="H186" s="15">
        <v>412022</v>
      </c>
      <c r="I186" s="15">
        <v>412022</v>
      </c>
      <c r="J186" s="15">
        <v>408795</v>
      </c>
      <c r="K186" s="15">
        <f t="shared" si="17"/>
        <v>-403110</v>
      </c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>
      <c r="A187" s="2">
        <v>1300</v>
      </c>
      <c r="B187" s="2" t="s">
        <v>162</v>
      </c>
      <c r="C187" s="2" t="s">
        <v>204</v>
      </c>
      <c r="D187" s="5">
        <v>2075430</v>
      </c>
      <c r="E187" s="5"/>
      <c r="F187" s="15">
        <f t="shared" si="16"/>
        <v>2075430</v>
      </c>
      <c r="G187" s="15">
        <v>1264732</v>
      </c>
      <c r="H187" s="15">
        <v>1264732</v>
      </c>
      <c r="I187" s="15">
        <v>1264732</v>
      </c>
      <c r="J187" s="15">
        <v>1264732</v>
      </c>
      <c r="K187" s="15">
        <f t="shared" si="17"/>
        <v>810698</v>
      </c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>
      <c r="A188" s="2">
        <v>1300</v>
      </c>
      <c r="B188" s="2" t="s">
        <v>164</v>
      </c>
      <c r="C188" s="2" t="s">
        <v>165</v>
      </c>
      <c r="D188" s="2">
        <v>0</v>
      </c>
      <c r="E188" s="5"/>
      <c r="F188" s="15">
        <f t="shared" si="16"/>
        <v>0</v>
      </c>
      <c r="G188" s="15">
        <v>66399</v>
      </c>
      <c r="H188" s="15">
        <v>66399</v>
      </c>
      <c r="I188" s="15">
        <v>66399</v>
      </c>
      <c r="J188" s="15">
        <v>66399</v>
      </c>
      <c r="K188" s="15">
        <f t="shared" si="17"/>
        <v>-66399</v>
      </c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>
      <c r="A189" s="2">
        <v>1500</v>
      </c>
      <c r="B189" s="2" t="s">
        <v>205</v>
      </c>
      <c r="C189" s="2" t="s">
        <v>206</v>
      </c>
      <c r="D189" s="5">
        <v>1000000</v>
      </c>
      <c r="E189" s="5">
        <v>-150750</v>
      </c>
      <c r="F189" s="15">
        <f t="shared" si="16"/>
        <v>849250</v>
      </c>
      <c r="G189" s="15">
        <v>52072</v>
      </c>
      <c r="H189" s="15">
        <v>52072</v>
      </c>
      <c r="I189" s="15">
        <v>52072</v>
      </c>
      <c r="J189" s="15">
        <v>52072</v>
      </c>
      <c r="K189" s="15">
        <f t="shared" si="17"/>
        <v>797178</v>
      </c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>
      <c r="A190" s="2">
        <v>1500</v>
      </c>
      <c r="B190" s="2" t="s">
        <v>207</v>
      </c>
      <c r="C190" s="2" t="s">
        <v>208</v>
      </c>
      <c r="D190" s="5">
        <v>70611</v>
      </c>
      <c r="E190" s="5"/>
      <c r="F190" s="15">
        <f t="shared" si="16"/>
        <v>70611</v>
      </c>
      <c r="G190" s="15">
        <v>3746</v>
      </c>
      <c r="H190" s="15">
        <v>3746</v>
      </c>
      <c r="I190" s="15">
        <v>3746</v>
      </c>
      <c r="J190" s="15">
        <v>3746</v>
      </c>
      <c r="K190" s="15">
        <f t="shared" si="17"/>
        <v>66865</v>
      </c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>
      <c r="A191" s="2">
        <v>1600</v>
      </c>
      <c r="B191" s="2" t="s">
        <v>209</v>
      </c>
      <c r="C191" s="2" t="s">
        <v>210</v>
      </c>
      <c r="D191" s="5">
        <v>95012.78</v>
      </c>
      <c r="E191" s="5">
        <v>-64122.78</v>
      </c>
      <c r="F191" s="15">
        <f t="shared" si="16"/>
        <v>30890</v>
      </c>
      <c r="G191" s="15">
        <v>0</v>
      </c>
      <c r="H191" s="15">
        <v>0</v>
      </c>
      <c r="I191" s="15">
        <v>0</v>
      </c>
      <c r="J191" s="15">
        <v>0</v>
      </c>
      <c r="K191" s="15">
        <f t="shared" si="17"/>
        <v>30890</v>
      </c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>
      <c r="A192" s="2">
        <v>3100</v>
      </c>
      <c r="B192" s="2" t="s">
        <v>71</v>
      </c>
      <c r="C192" s="2" t="s">
        <v>72</v>
      </c>
      <c r="D192" s="5">
        <v>667744.22</v>
      </c>
      <c r="E192" s="5">
        <v>-537744.22</v>
      </c>
      <c r="F192" s="15">
        <f t="shared" si="16"/>
        <v>130000</v>
      </c>
      <c r="G192" s="15">
        <v>479986.08999999997</v>
      </c>
      <c r="H192" s="15">
        <v>479986.08999999997</v>
      </c>
      <c r="I192" s="15">
        <v>479986.08999999997</v>
      </c>
      <c r="J192" s="15">
        <v>479986.08999999997</v>
      </c>
      <c r="K192" s="15">
        <f t="shared" si="17"/>
        <v>-349986.08999999997</v>
      </c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>
      <c r="A193" s="2">
        <v>3700</v>
      </c>
      <c r="B193" s="2" t="s">
        <v>111</v>
      </c>
      <c r="C193" s="2" t="s">
        <v>112</v>
      </c>
      <c r="D193" s="2">
        <v>0</v>
      </c>
      <c r="E193" s="5">
        <v>20750</v>
      </c>
      <c r="F193" s="15">
        <f t="shared" si="16"/>
        <v>20750</v>
      </c>
      <c r="G193" s="15">
        <v>10530</v>
      </c>
      <c r="H193" s="15">
        <v>10530</v>
      </c>
      <c r="I193" s="15">
        <v>10530</v>
      </c>
      <c r="J193" s="15">
        <v>10530</v>
      </c>
      <c r="K193" s="15">
        <f t="shared" si="17"/>
        <v>10220</v>
      </c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>
      <c r="A194" s="2">
        <v>4200</v>
      </c>
      <c r="B194" s="2" t="s">
        <v>211</v>
      </c>
      <c r="C194" s="2" t="s">
        <v>212</v>
      </c>
      <c r="D194" s="5">
        <v>274200</v>
      </c>
      <c r="E194" s="5"/>
      <c r="F194" s="15">
        <f t="shared" si="16"/>
        <v>274200</v>
      </c>
      <c r="G194" s="13">
        <v>197378.5</v>
      </c>
      <c r="H194" s="13">
        <v>197378.5</v>
      </c>
      <c r="I194" s="13">
        <v>197378.5</v>
      </c>
      <c r="J194" s="13">
        <v>197378.5</v>
      </c>
      <c r="K194" s="15">
        <f t="shared" si="17"/>
        <v>76821.5</v>
      </c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>
      <c r="A195" s="2">
        <v>4100</v>
      </c>
      <c r="B195" s="2" t="s">
        <v>278</v>
      </c>
      <c r="C195" s="2" t="s">
        <v>191</v>
      </c>
      <c r="D195" s="5">
        <v>0</v>
      </c>
      <c r="E195" s="5"/>
      <c r="F195" s="15">
        <f t="shared" si="16"/>
        <v>0</v>
      </c>
      <c r="G195" s="13">
        <v>312481.40000000002</v>
      </c>
      <c r="H195" s="13">
        <v>312481.40000000002</v>
      </c>
      <c r="I195" s="13">
        <v>312481.40000000002</v>
      </c>
      <c r="J195" s="13">
        <v>312481.40000000002</v>
      </c>
      <c r="K195" s="15">
        <f t="shared" si="17"/>
        <v>-312481.40000000002</v>
      </c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>
      <c r="A196" s="2">
        <v>4100</v>
      </c>
      <c r="B196" s="2" t="s">
        <v>278</v>
      </c>
      <c r="C196" s="2" t="s">
        <v>295</v>
      </c>
      <c r="D196" s="5">
        <v>0</v>
      </c>
      <c r="E196" s="5"/>
      <c r="F196" s="15">
        <f t="shared" si="16"/>
        <v>0</v>
      </c>
      <c r="G196" s="13">
        <v>921519.76</v>
      </c>
      <c r="H196" s="13">
        <v>921519.76</v>
      </c>
      <c r="I196" s="13">
        <v>921519.76</v>
      </c>
      <c r="J196" s="13">
        <v>0</v>
      </c>
      <c r="K196" s="15">
        <f t="shared" si="17"/>
        <v>-921519.76</v>
      </c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>
      <c r="A197" s="2" t="s">
        <v>155</v>
      </c>
      <c r="B197" s="2" t="s">
        <v>155</v>
      </c>
      <c r="C197" s="2" t="s">
        <v>213</v>
      </c>
      <c r="D197" s="7">
        <f>SUM(D184:D196)</f>
        <v>20197298</v>
      </c>
      <c r="E197" s="7">
        <f t="shared" ref="E197:K197" si="18">SUM(E184:E196)</f>
        <v>-669493</v>
      </c>
      <c r="F197" s="7">
        <f t="shared" si="18"/>
        <v>19527805</v>
      </c>
      <c r="G197" s="7">
        <f t="shared" si="18"/>
        <v>14894927.75</v>
      </c>
      <c r="H197" s="7">
        <f t="shared" si="18"/>
        <v>14894927.75</v>
      </c>
      <c r="I197" s="7">
        <f t="shared" si="18"/>
        <v>14894927.75</v>
      </c>
      <c r="J197" s="7">
        <f t="shared" si="18"/>
        <v>13901327.99</v>
      </c>
      <c r="K197" s="7">
        <f t="shared" si="18"/>
        <v>4632877.25</v>
      </c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>
      <c r="A202" s="2"/>
      <c r="B202" s="2"/>
      <c r="C202" s="2"/>
      <c r="D202" s="1" t="s">
        <v>214</v>
      </c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36">
      <c r="A204" s="2"/>
      <c r="B204" s="3" t="s">
        <v>3</v>
      </c>
      <c r="C204" s="3" t="s">
        <v>4</v>
      </c>
      <c r="D204" s="4" t="s">
        <v>264</v>
      </c>
      <c r="E204" s="11" t="s">
        <v>254</v>
      </c>
      <c r="F204" s="11" t="s">
        <v>260</v>
      </c>
      <c r="G204" s="11" t="s">
        <v>255</v>
      </c>
      <c r="H204" s="11" t="s">
        <v>256</v>
      </c>
      <c r="I204" s="11" t="s">
        <v>257</v>
      </c>
      <c r="J204" s="11" t="s">
        <v>258</v>
      </c>
      <c r="K204" s="11" t="s">
        <v>259</v>
      </c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>
      <c r="A205" s="2">
        <v>2100</v>
      </c>
      <c r="B205" s="2" t="s">
        <v>11</v>
      </c>
      <c r="C205" s="2" t="s">
        <v>182</v>
      </c>
      <c r="D205" s="5">
        <v>20000</v>
      </c>
      <c r="E205" s="2">
        <v>0</v>
      </c>
      <c r="F205" s="15">
        <f t="shared" ref="F205:F211" si="19">D205+E205</f>
        <v>20000</v>
      </c>
      <c r="G205" s="5">
        <v>0</v>
      </c>
      <c r="H205" s="5">
        <v>0</v>
      </c>
      <c r="I205" s="5">
        <v>0</v>
      </c>
      <c r="J205" s="5">
        <v>0</v>
      </c>
      <c r="K205" s="15">
        <f t="shared" ref="K205:K211" si="20">F205-H205</f>
        <v>20000</v>
      </c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>
      <c r="A206" s="2">
        <v>2100</v>
      </c>
      <c r="B206" s="2" t="s">
        <v>13</v>
      </c>
      <c r="C206" s="2" t="s">
        <v>184</v>
      </c>
      <c r="D206" s="5">
        <v>25000</v>
      </c>
      <c r="E206" s="2">
        <v>0</v>
      </c>
      <c r="F206" s="15">
        <f t="shared" si="19"/>
        <v>25000</v>
      </c>
      <c r="G206" s="5">
        <v>0</v>
      </c>
      <c r="H206" s="5">
        <v>0</v>
      </c>
      <c r="I206" s="5">
        <v>0</v>
      </c>
      <c r="J206" s="5">
        <v>0</v>
      </c>
      <c r="K206" s="15">
        <f t="shared" si="20"/>
        <v>25000</v>
      </c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>
      <c r="A207" s="2">
        <v>2200</v>
      </c>
      <c r="B207" s="2" t="s">
        <v>25</v>
      </c>
      <c r="C207" s="2" t="s">
        <v>296</v>
      </c>
      <c r="D207" s="5">
        <v>0</v>
      </c>
      <c r="E207" s="2"/>
      <c r="F207" s="15">
        <f t="shared" si="19"/>
        <v>0</v>
      </c>
      <c r="G207" s="5">
        <v>17400</v>
      </c>
      <c r="H207" s="5">
        <v>17400</v>
      </c>
      <c r="I207" s="5">
        <v>17400</v>
      </c>
      <c r="J207" s="5">
        <v>17400</v>
      </c>
      <c r="K207" s="15">
        <f t="shared" si="20"/>
        <v>-17400</v>
      </c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>
      <c r="A208" s="2">
        <v>2400</v>
      </c>
      <c r="B208" s="2" t="s">
        <v>47</v>
      </c>
      <c r="C208" s="2" t="s">
        <v>297</v>
      </c>
      <c r="D208" s="5">
        <v>0</v>
      </c>
      <c r="E208" s="2"/>
      <c r="F208" s="15">
        <f t="shared" si="19"/>
        <v>0</v>
      </c>
      <c r="G208" s="5">
        <v>31882.6</v>
      </c>
      <c r="H208" s="5">
        <v>31882.6</v>
      </c>
      <c r="I208" s="5">
        <v>31882.6</v>
      </c>
      <c r="J208" s="5">
        <v>31882.6</v>
      </c>
      <c r="K208" s="15">
        <f t="shared" si="20"/>
        <v>-31882.6</v>
      </c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>
      <c r="A209" s="2">
        <v>3100</v>
      </c>
      <c r="B209" s="2" t="s">
        <v>71</v>
      </c>
      <c r="C209" s="2" t="s">
        <v>186</v>
      </c>
      <c r="D209" s="5">
        <v>114658</v>
      </c>
      <c r="E209" s="5">
        <v>-5834</v>
      </c>
      <c r="F209" s="15">
        <f t="shared" si="19"/>
        <v>108824</v>
      </c>
      <c r="G209" s="5">
        <v>39679.14</v>
      </c>
      <c r="H209" s="5">
        <v>39679.14</v>
      </c>
      <c r="I209" s="5">
        <v>39679.14</v>
      </c>
      <c r="J209" s="5">
        <v>39679.14</v>
      </c>
      <c r="K209" s="15">
        <f t="shared" si="20"/>
        <v>69144.86</v>
      </c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>
      <c r="A210" s="2">
        <v>3200</v>
      </c>
      <c r="B210" s="2" t="s">
        <v>79</v>
      </c>
      <c r="C210" s="2" t="s">
        <v>298</v>
      </c>
      <c r="D210" s="5">
        <v>0</v>
      </c>
      <c r="E210" s="2"/>
      <c r="F210" s="15">
        <f t="shared" si="19"/>
        <v>0</v>
      </c>
      <c r="G210" s="5">
        <v>8700</v>
      </c>
      <c r="H210" s="5">
        <v>8700</v>
      </c>
      <c r="I210" s="5">
        <v>8700</v>
      </c>
      <c r="J210" s="5">
        <v>8700</v>
      </c>
      <c r="K210" s="15">
        <f t="shared" si="20"/>
        <v>-8700</v>
      </c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>
      <c r="A211" s="2">
        <v>4100</v>
      </c>
      <c r="B211" s="2" t="s">
        <v>278</v>
      </c>
      <c r="C211" s="2" t="s">
        <v>191</v>
      </c>
      <c r="D211" s="5">
        <v>0</v>
      </c>
      <c r="E211" s="2"/>
      <c r="F211" s="15">
        <f t="shared" si="19"/>
        <v>0</v>
      </c>
      <c r="G211" s="5">
        <v>29118.97</v>
      </c>
      <c r="H211" s="5">
        <v>29118.97</v>
      </c>
      <c r="I211" s="5">
        <v>29118.97</v>
      </c>
      <c r="J211" s="5">
        <v>29118.97</v>
      </c>
      <c r="K211" s="15">
        <f t="shared" si="20"/>
        <v>-29118.97</v>
      </c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>
      <c r="A212" s="2"/>
      <c r="B212" s="2"/>
      <c r="C212" s="2"/>
      <c r="D212" s="7">
        <f>SUM(D205:D211)</f>
        <v>159658</v>
      </c>
      <c r="E212" s="7">
        <f t="shared" ref="E212:K212" si="21">SUM(E205:E211)</f>
        <v>-5834</v>
      </c>
      <c r="F212" s="7">
        <f t="shared" si="21"/>
        <v>153824</v>
      </c>
      <c r="G212" s="7">
        <f t="shared" si="21"/>
        <v>126780.70999999999</v>
      </c>
      <c r="H212" s="7">
        <f t="shared" si="21"/>
        <v>126780.70999999999</v>
      </c>
      <c r="I212" s="7">
        <f t="shared" si="21"/>
        <v>126780.70999999999</v>
      </c>
      <c r="J212" s="7">
        <f t="shared" si="21"/>
        <v>126780.70999999999</v>
      </c>
      <c r="K212" s="7">
        <f t="shared" si="21"/>
        <v>27043.29</v>
      </c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>
      <c r="A217" s="2"/>
      <c r="B217" s="2"/>
      <c r="C217" s="2"/>
      <c r="D217" s="1" t="s">
        <v>215</v>
      </c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36">
      <c r="A219" s="2"/>
      <c r="B219" s="3" t="s">
        <v>3</v>
      </c>
      <c r="C219" s="3" t="s">
        <v>4</v>
      </c>
      <c r="D219" s="4" t="s">
        <v>264</v>
      </c>
      <c r="E219" s="11" t="s">
        <v>254</v>
      </c>
      <c r="F219" s="11" t="s">
        <v>260</v>
      </c>
      <c r="G219" s="11" t="s">
        <v>255</v>
      </c>
      <c r="H219" s="11" t="s">
        <v>256</v>
      </c>
      <c r="I219" s="11" t="s">
        <v>257</v>
      </c>
      <c r="J219" s="11" t="s">
        <v>258</v>
      </c>
      <c r="K219" s="11" t="s">
        <v>259</v>
      </c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>
      <c r="A220" s="2">
        <v>1500</v>
      </c>
      <c r="B220" s="2" t="s">
        <v>205</v>
      </c>
      <c r="C220" s="2" t="s">
        <v>206</v>
      </c>
      <c r="D220" s="5">
        <v>680000</v>
      </c>
      <c r="E220" s="2">
        <v>0</v>
      </c>
      <c r="F220" s="15">
        <f t="shared" ref="F220:F279" si="22">D220+E220</f>
        <v>680000</v>
      </c>
      <c r="G220" s="5">
        <v>10824</v>
      </c>
      <c r="H220" s="5">
        <v>10824</v>
      </c>
      <c r="I220" s="5">
        <v>10824</v>
      </c>
      <c r="J220" s="5">
        <v>10824</v>
      </c>
      <c r="K220" s="15">
        <f t="shared" ref="K220:K279" si="23">F220-H220</f>
        <v>669176</v>
      </c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>
      <c r="A221" s="2">
        <v>1600</v>
      </c>
      <c r="B221" s="2" t="s">
        <v>209</v>
      </c>
      <c r="C221" s="2" t="s">
        <v>210</v>
      </c>
      <c r="D221" s="5">
        <v>65000</v>
      </c>
      <c r="E221" s="2">
        <v>0</v>
      </c>
      <c r="F221" s="15">
        <f t="shared" si="22"/>
        <v>65000</v>
      </c>
      <c r="G221" s="5">
        <v>0</v>
      </c>
      <c r="H221" s="5">
        <v>0</v>
      </c>
      <c r="I221" s="5">
        <v>0</v>
      </c>
      <c r="J221" s="5">
        <v>0</v>
      </c>
      <c r="K221" s="15">
        <f t="shared" si="23"/>
        <v>65000</v>
      </c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>
      <c r="A222" s="2">
        <v>1700</v>
      </c>
      <c r="B222" s="2" t="s">
        <v>9</v>
      </c>
      <c r="C222" s="2" t="s">
        <v>10</v>
      </c>
      <c r="D222" s="5">
        <v>328000</v>
      </c>
      <c r="E222" s="2">
        <v>0</v>
      </c>
      <c r="F222" s="15">
        <f t="shared" si="22"/>
        <v>328000</v>
      </c>
      <c r="G222" s="5">
        <v>0</v>
      </c>
      <c r="H222" s="5">
        <v>0</v>
      </c>
      <c r="I222" s="5">
        <v>0</v>
      </c>
      <c r="J222" s="5">
        <v>0</v>
      </c>
      <c r="K222" s="15">
        <f t="shared" si="23"/>
        <v>328000</v>
      </c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>
      <c r="A223" s="2">
        <v>2100</v>
      </c>
      <c r="B223" s="2" t="s">
        <v>11</v>
      </c>
      <c r="C223" s="2" t="s">
        <v>12</v>
      </c>
      <c r="D223" s="5">
        <v>240482</v>
      </c>
      <c r="E223" s="2">
        <v>0</v>
      </c>
      <c r="F223" s="15">
        <f t="shared" si="22"/>
        <v>240482</v>
      </c>
      <c r="G223" s="5">
        <v>78940.920000000013</v>
      </c>
      <c r="H223" s="5">
        <v>78940.920000000013</v>
      </c>
      <c r="I223" s="5">
        <v>78940.920000000013</v>
      </c>
      <c r="J223" s="5">
        <v>78940.920000000013</v>
      </c>
      <c r="K223" s="15">
        <f t="shared" si="23"/>
        <v>161541.07999999999</v>
      </c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>
      <c r="A224" s="2">
        <v>2100</v>
      </c>
      <c r="B224" s="2" t="s">
        <v>13</v>
      </c>
      <c r="C224" s="2" t="s">
        <v>14</v>
      </c>
      <c r="D224" s="5">
        <v>58500</v>
      </c>
      <c r="E224" s="2">
        <v>0</v>
      </c>
      <c r="F224" s="15">
        <f t="shared" si="22"/>
        <v>58500</v>
      </c>
      <c r="G224" s="5">
        <v>6728</v>
      </c>
      <c r="H224" s="5">
        <v>6728</v>
      </c>
      <c r="I224" s="5">
        <v>6728</v>
      </c>
      <c r="J224" s="5">
        <v>6728</v>
      </c>
      <c r="K224" s="15">
        <f t="shared" si="23"/>
        <v>51772</v>
      </c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>
      <c r="A225" s="2">
        <v>2100</v>
      </c>
      <c r="B225" s="2" t="s">
        <v>17</v>
      </c>
      <c r="C225" s="2" t="s">
        <v>18</v>
      </c>
      <c r="D225" s="5">
        <v>30000</v>
      </c>
      <c r="E225" s="2">
        <v>0</v>
      </c>
      <c r="F225" s="15">
        <f t="shared" si="22"/>
        <v>30000</v>
      </c>
      <c r="G225" s="5">
        <v>0</v>
      </c>
      <c r="H225" s="5">
        <v>0</v>
      </c>
      <c r="I225" s="5">
        <v>0</v>
      </c>
      <c r="J225" s="5">
        <v>0</v>
      </c>
      <c r="K225" s="15">
        <f t="shared" si="23"/>
        <v>30000</v>
      </c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>
      <c r="A226" s="2">
        <v>2100</v>
      </c>
      <c r="B226" s="2" t="s">
        <v>19</v>
      </c>
      <c r="C226" s="2" t="s">
        <v>20</v>
      </c>
      <c r="D226" s="5">
        <v>40000</v>
      </c>
      <c r="E226" s="2">
        <v>0</v>
      </c>
      <c r="F226" s="15">
        <f t="shared" si="22"/>
        <v>40000</v>
      </c>
      <c r="G226" s="5">
        <v>47019.44</v>
      </c>
      <c r="H226" s="5">
        <v>47019.44</v>
      </c>
      <c r="I226" s="5">
        <v>47019.44</v>
      </c>
      <c r="J226" s="5">
        <v>47019.44</v>
      </c>
      <c r="K226" s="15">
        <f t="shared" si="23"/>
        <v>-7019.4400000000023</v>
      </c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>
      <c r="A227" s="2">
        <v>2100</v>
      </c>
      <c r="B227" s="2" t="s">
        <v>21</v>
      </c>
      <c r="C227" s="2" t="s">
        <v>22</v>
      </c>
      <c r="D227" s="5">
        <v>52000</v>
      </c>
      <c r="E227" s="2">
        <v>0</v>
      </c>
      <c r="F227" s="15">
        <f t="shared" si="22"/>
        <v>52000</v>
      </c>
      <c r="G227" s="5">
        <v>113786.53</v>
      </c>
      <c r="H227" s="5">
        <v>113786.53</v>
      </c>
      <c r="I227" s="5">
        <v>113786.53</v>
      </c>
      <c r="J227" s="5">
        <v>113786.53</v>
      </c>
      <c r="K227" s="15">
        <f t="shared" si="23"/>
        <v>-61786.53</v>
      </c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>
      <c r="A228" s="2">
        <v>2100</v>
      </c>
      <c r="B228" s="2" t="s">
        <v>216</v>
      </c>
      <c r="C228" s="2" t="s">
        <v>217</v>
      </c>
      <c r="D228" s="5">
        <v>5000</v>
      </c>
      <c r="E228" s="2">
        <v>0</v>
      </c>
      <c r="F228" s="15">
        <f t="shared" si="22"/>
        <v>5000</v>
      </c>
      <c r="G228" s="5">
        <v>72858.66</v>
      </c>
      <c r="H228" s="5">
        <v>72858.66</v>
      </c>
      <c r="I228" s="5">
        <v>72858.66</v>
      </c>
      <c r="J228" s="5">
        <v>72858.66</v>
      </c>
      <c r="K228" s="15">
        <f t="shared" si="23"/>
        <v>-67858.66</v>
      </c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>
      <c r="A229" s="2">
        <v>2100</v>
      </c>
      <c r="B229" s="2" t="s">
        <v>23</v>
      </c>
      <c r="C229" s="2" t="s">
        <v>24</v>
      </c>
      <c r="D229" s="5">
        <v>78000</v>
      </c>
      <c r="E229" s="2">
        <v>0</v>
      </c>
      <c r="F229" s="15">
        <f t="shared" si="22"/>
        <v>78000</v>
      </c>
      <c r="G229" s="5">
        <v>0</v>
      </c>
      <c r="H229" s="5">
        <v>0</v>
      </c>
      <c r="I229" s="5">
        <v>0</v>
      </c>
      <c r="J229" s="5">
        <v>0</v>
      </c>
      <c r="K229" s="15">
        <f t="shared" si="23"/>
        <v>78000</v>
      </c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>
      <c r="A230" s="2">
        <v>2200</v>
      </c>
      <c r="B230" s="2" t="s">
        <v>25</v>
      </c>
      <c r="C230" s="2" t="s">
        <v>26</v>
      </c>
      <c r="D230" s="5">
        <v>60000</v>
      </c>
      <c r="E230" s="2">
        <v>0</v>
      </c>
      <c r="F230" s="15">
        <f t="shared" si="22"/>
        <v>60000</v>
      </c>
      <c r="G230" s="5">
        <v>19717.2</v>
      </c>
      <c r="H230" s="5">
        <v>19717.2</v>
      </c>
      <c r="I230" s="5">
        <v>19717.2</v>
      </c>
      <c r="J230" s="5">
        <v>19717.2</v>
      </c>
      <c r="K230" s="15">
        <f t="shared" si="23"/>
        <v>40282.800000000003</v>
      </c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>
      <c r="A231" s="2">
        <v>2200</v>
      </c>
      <c r="B231" s="2" t="s">
        <v>27</v>
      </c>
      <c r="C231" s="2" t="s">
        <v>28</v>
      </c>
      <c r="D231" s="5">
        <v>2000</v>
      </c>
      <c r="E231" s="2">
        <v>0</v>
      </c>
      <c r="F231" s="15">
        <f t="shared" si="22"/>
        <v>2000</v>
      </c>
      <c r="G231" s="5">
        <v>0</v>
      </c>
      <c r="H231" s="5">
        <v>0</v>
      </c>
      <c r="I231" s="5">
        <v>0</v>
      </c>
      <c r="J231" s="5">
        <v>0</v>
      </c>
      <c r="K231" s="15">
        <f t="shared" si="23"/>
        <v>2000</v>
      </c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>
      <c r="A232" s="2">
        <v>2400</v>
      </c>
      <c r="B232" s="2" t="s">
        <v>33</v>
      </c>
      <c r="C232" s="2" t="s">
        <v>34</v>
      </c>
      <c r="D232" s="5">
        <v>350000</v>
      </c>
      <c r="E232" s="2">
        <v>0</v>
      </c>
      <c r="F232" s="15">
        <f t="shared" si="22"/>
        <v>350000</v>
      </c>
      <c r="G232" s="5">
        <v>220801.96</v>
      </c>
      <c r="H232" s="5">
        <v>220801.96</v>
      </c>
      <c r="I232" s="5">
        <v>220801.96</v>
      </c>
      <c r="J232" s="5">
        <v>220801.96</v>
      </c>
      <c r="K232" s="15">
        <f t="shared" si="23"/>
        <v>129198.04000000001</v>
      </c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>
      <c r="A233" s="2">
        <v>2400</v>
      </c>
      <c r="B233" s="2" t="s">
        <v>35</v>
      </c>
      <c r="C233" s="2" t="s">
        <v>36</v>
      </c>
      <c r="D233" s="5">
        <v>45000</v>
      </c>
      <c r="E233" s="2">
        <v>0</v>
      </c>
      <c r="F233" s="15">
        <f t="shared" si="22"/>
        <v>45000</v>
      </c>
      <c r="G233" s="5">
        <v>0</v>
      </c>
      <c r="H233" s="5">
        <v>0</v>
      </c>
      <c r="I233" s="5">
        <v>0</v>
      </c>
      <c r="J233" s="5">
        <v>0</v>
      </c>
      <c r="K233" s="15">
        <f t="shared" si="23"/>
        <v>45000</v>
      </c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>
      <c r="A234" s="2">
        <v>2400</v>
      </c>
      <c r="B234" s="2" t="s">
        <v>37</v>
      </c>
      <c r="C234" s="2" t="s">
        <v>38</v>
      </c>
      <c r="D234" s="5">
        <v>30000</v>
      </c>
      <c r="E234" s="2">
        <v>0</v>
      </c>
      <c r="F234" s="15">
        <f t="shared" si="22"/>
        <v>30000</v>
      </c>
      <c r="G234" s="5">
        <v>0</v>
      </c>
      <c r="H234" s="5">
        <v>0</v>
      </c>
      <c r="I234" s="5">
        <v>0</v>
      </c>
      <c r="J234" s="5">
        <v>0</v>
      </c>
      <c r="K234" s="15">
        <f t="shared" si="23"/>
        <v>30000</v>
      </c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>
      <c r="A235" s="2">
        <v>2400</v>
      </c>
      <c r="B235" s="2" t="s">
        <v>39</v>
      </c>
      <c r="C235" s="2" t="s">
        <v>40</v>
      </c>
      <c r="D235" s="5">
        <v>28000</v>
      </c>
      <c r="E235" s="2">
        <v>0</v>
      </c>
      <c r="F235" s="15">
        <f t="shared" si="22"/>
        <v>28000</v>
      </c>
      <c r="G235" s="5">
        <v>0</v>
      </c>
      <c r="H235" s="5">
        <v>0</v>
      </c>
      <c r="I235" s="5">
        <v>0</v>
      </c>
      <c r="J235" s="5">
        <v>0</v>
      </c>
      <c r="K235" s="15">
        <f t="shared" si="23"/>
        <v>28000</v>
      </c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>
      <c r="A236" s="2">
        <v>2400</v>
      </c>
      <c r="B236" s="2" t="s">
        <v>41</v>
      </c>
      <c r="C236" s="2" t="s">
        <v>42</v>
      </c>
      <c r="D236" s="5">
        <v>55000</v>
      </c>
      <c r="E236" s="2">
        <v>0</v>
      </c>
      <c r="F236" s="15">
        <f t="shared" si="22"/>
        <v>55000</v>
      </c>
      <c r="G236" s="5">
        <v>78109.39</v>
      </c>
      <c r="H236" s="5">
        <v>78109.39</v>
      </c>
      <c r="I236" s="5">
        <v>78109.39</v>
      </c>
      <c r="J236" s="5">
        <v>78109.39</v>
      </c>
      <c r="K236" s="15">
        <f t="shared" si="23"/>
        <v>-23109.39</v>
      </c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>
      <c r="A237" s="2">
        <v>2400</v>
      </c>
      <c r="B237" s="2" t="s">
        <v>43</v>
      </c>
      <c r="C237" s="2" t="s">
        <v>44</v>
      </c>
      <c r="D237" s="5">
        <v>35000</v>
      </c>
      <c r="E237" s="2">
        <v>0</v>
      </c>
      <c r="F237" s="15">
        <f t="shared" si="22"/>
        <v>35000</v>
      </c>
      <c r="G237" s="5">
        <v>3100.22</v>
      </c>
      <c r="H237" s="5">
        <v>3100.22</v>
      </c>
      <c r="I237" s="5">
        <v>3100.22</v>
      </c>
      <c r="J237" s="5">
        <v>3100.22</v>
      </c>
      <c r="K237" s="15">
        <f t="shared" si="23"/>
        <v>31899.78</v>
      </c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>
      <c r="A238" s="2">
        <v>2400</v>
      </c>
      <c r="B238" s="2" t="s">
        <v>45</v>
      </c>
      <c r="C238" s="2" t="s">
        <v>46</v>
      </c>
      <c r="D238" s="5">
        <v>50000</v>
      </c>
      <c r="E238" s="2">
        <v>0</v>
      </c>
      <c r="F238" s="15">
        <f t="shared" si="22"/>
        <v>50000</v>
      </c>
      <c r="G238" s="5">
        <v>0</v>
      </c>
      <c r="H238" s="5">
        <v>0</v>
      </c>
      <c r="I238" s="5">
        <v>0</v>
      </c>
      <c r="J238" s="5">
        <v>0</v>
      </c>
      <c r="K238" s="15">
        <f t="shared" si="23"/>
        <v>50000</v>
      </c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>
      <c r="A239" s="2">
        <v>2400</v>
      </c>
      <c r="B239" s="2" t="s">
        <v>47</v>
      </c>
      <c r="C239" s="2" t="s">
        <v>48</v>
      </c>
      <c r="D239" s="5">
        <v>75000</v>
      </c>
      <c r="E239" s="2">
        <v>0</v>
      </c>
      <c r="F239" s="15">
        <f t="shared" si="22"/>
        <v>75000</v>
      </c>
      <c r="G239" s="5">
        <v>585669.41</v>
      </c>
      <c r="H239" s="5">
        <v>585669.41</v>
      </c>
      <c r="I239" s="5">
        <v>585669.41</v>
      </c>
      <c r="J239" s="5">
        <v>585669.41</v>
      </c>
      <c r="K239" s="15">
        <f t="shared" si="23"/>
        <v>-510669.41000000003</v>
      </c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>
      <c r="A240" s="2">
        <v>2500</v>
      </c>
      <c r="B240" s="2" t="s">
        <v>49</v>
      </c>
      <c r="C240" s="2" t="s">
        <v>50</v>
      </c>
      <c r="D240" s="5">
        <v>12000</v>
      </c>
      <c r="E240" s="2">
        <v>0</v>
      </c>
      <c r="F240" s="15">
        <f t="shared" si="22"/>
        <v>12000</v>
      </c>
      <c r="G240" s="5">
        <v>31088</v>
      </c>
      <c r="H240" s="5">
        <v>31088</v>
      </c>
      <c r="I240" s="5">
        <v>31088</v>
      </c>
      <c r="J240" s="5">
        <v>31088</v>
      </c>
      <c r="K240" s="15">
        <f t="shared" si="23"/>
        <v>-19088</v>
      </c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>
      <c r="A241" s="2">
        <v>2500</v>
      </c>
      <c r="B241" s="2" t="s">
        <v>218</v>
      </c>
      <c r="C241" s="2" t="s">
        <v>219</v>
      </c>
      <c r="D241" s="5">
        <v>10000</v>
      </c>
      <c r="E241" s="2">
        <v>0</v>
      </c>
      <c r="F241" s="15">
        <f t="shared" si="22"/>
        <v>10000</v>
      </c>
      <c r="G241" s="5">
        <v>0</v>
      </c>
      <c r="H241" s="5">
        <v>0</v>
      </c>
      <c r="I241" s="5">
        <v>0</v>
      </c>
      <c r="J241" s="5">
        <v>0</v>
      </c>
      <c r="K241" s="15">
        <f t="shared" si="23"/>
        <v>10000</v>
      </c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>
      <c r="A242" s="2">
        <v>2500</v>
      </c>
      <c r="B242" s="2" t="s">
        <v>51</v>
      </c>
      <c r="C242" s="2" t="s">
        <v>52</v>
      </c>
      <c r="D242" s="5">
        <v>90000</v>
      </c>
      <c r="E242" s="2">
        <v>0</v>
      </c>
      <c r="F242" s="15">
        <f t="shared" si="22"/>
        <v>90000</v>
      </c>
      <c r="G242" s="5">
        <v>0</v>
      </c>
      <c r="H242" s="5">
        <v>0</v>
      </c>
      <c r="I242" s="5">
        <v>0</v>
      </c>
      <c r="J242" s="5">
        <v>0</v>
      </c>
      <c r="K242" s="15">
        <f t="shared" si="23"/>
        <v>90000</v>
      </c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>
      <c r="A243" s="2">
        <v>2500</v>
      </c>
      <c r="B243" s="2" t="s">
        <v>299</v>
      </c>
      <c r="C243" s="2" t="s">
        <v>300</v>
      </c>
      <c r="D243" s="5">
        <v>0</v>
      </c>
      <c r="E243" s="2"/>
      <c r="F243" s="15">
        <f t="shared" si="22"/>
        <v>0</v>
      </c>
      <c r="G243" s="5">
        <v>11600</v>
      </c>
      <c r="H243" s="5">
        <v>11600</v>
      </c>
      <c r="I243" s="5">
        <v>11600</v>
      </c>
      <c r="J243" s="5">
        <v>11600</v>
      </c>
      <c r="K243" s="15">
        <f t="shared" si="23"/>
        <v>-11600</v>
      </c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>
      <c r="A244" s="2">
        <v>2500</v>
      </c>
      <c r="B244" s="2" t="s">
        <v>220</v>
      </c>
      <c r="C244" s="2" t="s">
        <v>221</v>
      </c>
      <c r="D244" s="5">
        <v>15000</v>
      </c>
      <c r="E244" s="2">
        <v>0</v>
      </c>
      <c r="F244" s="15">
        <f t="shared" si="22"/>
        <v>15000</v>
      </c>
      <c r="G244" s="5">
        <v>0</v>
      </c>
      <c r="H244" s="5">
        <v>0</v>
      </c>
      <c r="I244" s="5">
        <v>0</v>
      </c>
      <c r="J244" s="5">
        <v>0</v>
      </c>
      <c r="K244" s="15">
        <f t="shared" si="23"/>
        <v>15000</v>
      </c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>
      <c r="A245" s="2">
        <v>2600</v>
      </c>
      <c r="B245" s="2" t="s">
        <v>53</v>
      </c>
      <c r="C245" s="2" t="s">
        <v>54</v>
      </c>
      <c r="D245" s="5">
        <v>990310.66</v>
      </c>
      <c r="E245" s="2">
        <v>0</v>
      </c>
      <c r="F245" s="15">
        <f t="shared" si="22"/>
        <v>990310.66</v>
      </c>
      <c r="G245" s="5">
        <v>1222159.1499999999</v>
      </c>
      <c r="H245" s="5">
        <v>1222159.1499999999</v>
      </c>
      <c r="I245" s="5">
        <v>1222159.1499999999</v>
      </c>
      <c r="J245" s="5">
        <v>1222159.1499999999</v>
      </c>
      <c r="K245" s="15">
        <f t="shared" si="23"/>
        <v>-231848.48999999987</v>
      </c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>
      <c r="A246" s="2">
        <v>2700</v>
      </c>
      <c r="B246" s="2" t="s">
        <v>55</v>
      </c>
      <c r="C246" s="2" t="s">
        <v>56</v>
      </c>
      <c r="D246" s="5">
        <v>35000</v>
      </c>
      <c r="E246" s="2">
        <v>0</v>
      </c>
      <c r="F246" s="15">
        <f t="shared" si="22"/>
        <v>35000</v>
      </c>
      <c r="G246" s="5">
        <v>0</v>
      </c>
      <c r="H246" s="5">
        <v>0</v>
      </c>
      <c r="I246" s="5">
        <v>0</v>
      </c>
      <c r="J246" s="5">
        <v>0</v>
      </c>
      <c r="K246" s="15">
        <f t="shared" si="23"/>
        <v>35000</v>
      </c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>
      <c r="A247" s="2">
        <v>2700</v>
      </c>
      <c r="B247" s="2" t="s">
        <v>222</v>
      </c>
      <c r="C247" s="2" t="s">
        <v>223</v>
      </c>
      <c r="D247" s="5">
        <v>15000</v>
      </c>
      <c r="E247" s="2">
        <v>0</v>
      </c>
      <c r="F247" s="15">
        <f t="shared" si="22"/>
        <v>15000</v>
      </c>
      <c r="G247" s="5">
        <v>0</v>
      </c>
      <c r="H247" s="5">
        <v>0</v>
      </c>
      <c r="I247" s="5">
        <v>0</v>
      </c>
      <c r="J247" s="5">
        <v>0</v>
      </c>
      <c r="K247" s="15">
        <f t="shared" si="23"/>
        <v>15000</v>
      </c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>
      <c r="A248" s="2">
        <v>2900</v>
      </c>
      <c r="B248" s="2" t="s">
        <v>59</v>
      </c>
      <c r="C248" s="2" t="s">
        <v>60</v>
      </c>
      <c r="D248" s="5">
        <v>10000</v>
      </c>
      <c r="E248" s="2">
        <v>0</v>
      </c>
      <c r="F248" s="15">
        <f t="shared" si="22"/>
        <v>10000</v>
      </c>
      <c r="G248" s="5">
        <v>34566.550000000003</v>
      </c>
      <c r="H248" s="5">
        <v>34566.550000000003</v>
      </c>
      <c r="I248" s="5">
        <v>34566.550000000003</v>
      </c>
      <c r="J248" s="5">
        <v>34566.550000000003</v>
      </c>
      <c r="K248" s="15">
        <f t="shared" si="23"/>
        <v>-24566.550000000003</v>
      </c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>
      <c r="A249" s="2">
        <v>2900</v>
      </c>
      <c r="B249" s="2" t="s">
        <v>61</v>
      </c>
      <c r="C249" s="2" t="s">
        <v>62</v>
      </c>
      <c r="D249" s="5">
        <v>10000</v>
      </c>
      <c r="E249" s="2">
        <v>0</v>
      </c>
      <c r="F249" s="15">
        <f t="shared" si="22"/>
        <v>10000</v>
      </c>
      <c r="G249" s="5">
        <v>33333.35</v>
      </c>
      <c r="H249" s="5">
        <v>33333.35</v>
      </c>
      <c r="I249" s="5">
        <v>33333.35</v>
      </c>
      <c r="J249" s="5">
        <v>33333.35</v>
      </c>
      <c r="K249" s="15">
        <f t="shared" si="23"/>
        <v>-23333.35</v>
      </c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>
      <c r="A250" s="2">
        <v>2900</v>
      </c>
      <c r="B250" s="2" t="s">
        <v>63</v>
      </c>
      <c r="C250" s="2" t="s">
        <v>64</v>
      </c>
      <c r="D250" s="5">
        <v>10000</v>
      </c>
      <c r="E250" s="2">
        <v>0</v>
      </c>
      <c r="F250" s="15">
        <f t="shared" si="22"/>
        <v>10000</v>
      </c>
      <c r="G250" s="5">
        <v>0</v>
      </c>
      <c r="H250" s="5">
        <v>0</v>
      </c>
      <c r="I250" s="5">
        <v>0</v>
      </c>
      <c r="J250" s="5">
        <v>0</v>
      </c>
      <c r="K250" s="15">
        <f t="shared" si="23"/>
        <v>10000</v>
      </c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>
      <c r="A251" s="2">
        <v>2900</v>
      </c>
      <c r="B251" s="2" t="s">
        <v>65</v>
      </c>
      <c r="C251" s="2" t="s">
        <v>66</v>
      </c>
      <c r="D251" s="5">
        <v>13480</v>
      </c>
      <c r="E251" s="2">
        <v>0</v>
      </c>
      <c r="F251" s="15">
        <f t="shared" si="22"/>
        <v>13480</v>
      </c>
      <c r="G251" s="5">
        <v>794.6</v>
      </c>
      <c r="H251" s="5">
        <v>794.6</v>
      </c>
      <c r="I251" s="5">
        <v>794.6</v>
      </c>
      <c r="J251" s="5">
        <v>794.6</v>
      </c>
      <c r="K251" s="15">
        <f t="shared" si="23"/>
        <v>12685.4</v>
      </c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>
      <c r="A252" s="2">
        <v>2900</v>
      </c>
      <c r="B252" s="2" t="s">
        <v>69</v>
      </c>
      <c r="C252" s="2" t="s">
        <v>70</v>
      </c>
      <c r="D252" s="5">
        <v>105000</v>
      </c>
      <c r="E252" s="2">
        <v>0</v>
      </c>
      <c r="F252" s="15">
        <f t="shared" si="22"/>
        <v>105000</v>
      </c>
      <c r="G252" s="8">
        <v>52074.27</v>
      </c>
      <c r="H252" s="8">
        <v>52074.27</v>
      </c>
      <c r="I252" s="8">
        <v>52074.27</v>
      </c>
      <c r="J252" s="8">
        <v>52074.27</v>
      </c>
      <c r="K252" s="15">
        <f t="shared" si="23"/>
        <v>52925.73</v>
      </c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>
      <c r="A253" s="2">
        <v>2900</v>
      </c>
      <c r="B253" s="2" t="s">
        <v>224</v>
      </c>
      <c r="C253" s="2" t="s">
        <v>225</v>
      </c>
      <c r="D253" s="5">
        <v>96500</v>
      </c>
      <c r="E253" s="2">
        <v>0</v>
      </c>
      <c r="F253" s="15">
        <f t="shared" si="22"/>
        <v>96500</v>
      </c>
      <c r="G253" s="5">
        <v>38088.729999999996</v>
      </c>
      <c r="H253" s="5">
        <v>38088.729999999996</v>
      </c>
      <c r="I253" s="5">
        <v>38088.729999999996</v>
      </c>
      <c r="J253" s="5">
        <v>38088.729999999996</v>
      </c>
      <c r="K253" s="15">
        <f t="shared" si="23"/>
        <v>58411.270000000004</v>
      </c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>
      <c r="A254" s="2">
        <v>3100</v>
      </c>
      <c r="B254" s="2" t="s">
        <v>226</v>
      </c>
      <c r="C254" s="2" t="s">
        <v>227</v>
      </c>
      <c r="D254" s="5">
        <v>7100</v>
      </c>
      <c r="E254" s="2">
        <v>0</v>
      </c>
      <c r="F254" s="15">
        <f t="shared" si="22"/>
        <v>7100</v>
      </c>
      <c r="G254" s="5">
        <v>0</v>
      </c>
      <c r="H254" s="5">
        <v>0</v>
      </c>
      <c r="I254" s="5">
        <v>0</v>
      </c>
      <c r="J254" s="5">
        <v>0</v>
      </c>
      <c r="K254" s="15">
        <f t="shared" si="23"/>
        <v>7100</v>
      </c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>
      <c r="A255" s="2">
        <v>3100</v>
      </c>
      <c r="B255" s="2" t="s">
        <v>71</v>
      </c>
      <c r="C255" s="2" t="s">
        <v>72</v>
      </c>
      <c r="D255" s="5">
        <v>2647909.44</v>
      </c>
      <c r="E255" s="2">
        <v>67057.039999999994</v>
      </c>
      <c r="F255" s="15">
        <f t="shared" si="22"/>
        <v>2714966.48</v>
      </c>
      <c r="G255" s="5">
        <v>600177.26</v>
      </c>
      <c r="H255" s="5">
        <v>600177.26</v>
      </c>
      <c r="I255" s="5">
        <v>600177.26</v>
      </c>
      <c r="J255" s="5">
        <v>600177.26</v>
      </c>
      <c r="K255" s="15">
        <f t="shared" si="23"/>
        <v>2114789.2199999997</v>
      </c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>
      <c r="A256" s="2">
        <v>3100</v>
      </c>
      <c r="B256" s="2" t="s">
        <v>77</v>
      </c>
      <c r="C256" s="2" t="s">
        <v>228</v>
      </c>
      <c r="D256" s="5">
        <v>0</v>
      </c>
      <c r="E256" s="2">
        <v>0</v>
      </c>
      <c r="F256" s="15">
        <f t="shared" si="22"/>
        <v>0</v>
      </c>
      <c r="G256" s="5">
        <v>598.1</v>
      </c>
      <c r="H256" s="5">
        <v>598.1</v>
      </c>
      <c r="I256" s="5">
        <v>598.1</v>
      </c>
      <c r="J256" s="5">
        <v>598.1</v>
      </c>
      <c r="K256" s="15">
        <f t="shared" si="23"/>
        <v>-598.1</v>
      </c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>
      <c r="A257" s="2">
        <v>3200</v>
      </c>
      <c r="B257" s="2" t="s">
        <v>79</v>
      </c>
      <c r="C257" s="2" t="s">
        <v>80</v>
      </c>
      <c r="D257" s="5">
        <v>215000</v>
      </c>
      <c r="E257" s="5">
        <v>-2900</v>
      </c>
      <c r="F257" s="15">
        <f t="shared" si="22"/>
        <v>212100</v>
      </c>
      <c r="G257" s="5">
        <v>23345</v>
      </c>
      <c r="H257" s="5">
        <v>23345</v>
      </c>
      <c r="I257" s="5">
        <v>23345</v>
      </c>
      <c r="J257" s="5">
        <v>23345</v>
      </c>
      <c r="K257" s="15">
        <f t="shared" si="23"/>
        <v>188755</v>
      </c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>
      <c r="A258" s="2">
        <v>3200</v>
      </c>
      <c r="B258" s="2" t="s">
        <v>81</v>
      </c>
      <c r="C258" s="2" t="s">
        <v>82</v>
      </c>
      <c r="D258" s="2">
        <v>0</v>
      </c>
      <c r="E258" s="5">
        <v>2900</v>
      </c>
      <c r="F258" s="15">
        <f t="shared" si="22"/>
        <v>2900</v>
      </c>
      <c r="G258" s="5">
        <v>119982.28</v>
      </c>
      <c r="H258" s="5">
        <v>119982.28</v>
      </c>
      <c r="I258" s="5">
        <v>119982.28</v>
      </c>
      <c r="J258" s="5">
        <v>119982.28</v>
      </c>
      <c r="K258" s="15">
        <f t="shared" si="23"/>
        <v>-117082.28</v>
      </c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>
      <c r="A259" s="2">
        <v>3200</v>
      </c>
      <c r="B259" s="2" t="s">
        <v>83</v>
      </c>
      <c r="C259" s="2" t="s">
        <v>279</v>
      </c>
      <c r="D259" s="2">
        <v>0</v>
      </c>
      <c r="E259" s="2">
        <v>0</v>
      </c>
      <c r="F259" s="15">
        <f t="shared" si="22"/>
        <v>0</v>
      </c>
      <c r="G259" s="5">
        <v>256494.56</v>
      </c>
      <c r="H259" s="5">
        <v>256494.56</v>
      </c>
      <c r="I259" s="5">
        <v>256494.56</v>
      </c>
      <c r="J259" s="5">
        <v>256494.56</v>
      </c>
      <c r="K259" s="15">
        <f t="shared" si="23"/>
        <v>-256494.56</v>
      </c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>
      <c r="A260" s="2">
        <v>3300</v>
      </c>
      <c r="B260" s="2" t="s">
        <v>229</v>
      </c>
      <c r="C260" s="2" t="s">
        <v>230</v>
      </c>
      <c r="D260" s="5">
        <v>20000</v>
      </c>
      <c r="E260" s="2">
        <v>0</v>
      </c>
      <c r="F260" s="15">
        <f t="shared" si="22"/>
        <v>20000</v>
      </c>
      <c r="G260" s="5">
        <v>46400.01</v>
      </c>
      <c r="H260" s="5">
        <v>46400.01</v>
      </c>
      <c r="I260" s="5">
        <v>46400.01</v>
      </c>
      <c r="J260" s="5">
        <v>46400.01</v>
      </c>
      <c r="K260" s="15">
        <f t="shared" si="23"/>
        <v>-26400.010000000002</v>
      </c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>
      <c r="A261" s="2">
        <v>3300</v>
      </c>
      <c r="B261" s="2" t="s">
        <v>85</v>
      </c>
      <c r="C261" s="2" t="s">
        <v>301</v>
      </c>
      <c r="D261" s="5">
        <v>0</v>
      </c>
      <c r="E261" s="2"/>
      <c r="F261" s="15">
        <f t="shared" si="22"/>
        <v>0</v>
      </c>
      <c r="G261" s="5">
        <v>29487.200000000001</v>
      </c>
      <c r="H261" s="5">
        <v>29487.200000000001</v>
      </c>
      <c r="I261" s="5">
        <v>29487.200000000001</v>
      </c>
      <c r="J261" s="5">
        <v>29487.200000000001</v>
      </c>
      <c r="K261" s="15">
        <f t="shared" si="23"/>
        <v>-29487.200000000001</v>
      </c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>
      <c r="A262" s="2">
        <v>3500</v>
      </c>
      <c r="B262" s="2" t="s">
        <v>91</v>
      </c>
      <c r="C262" s="2" t="s">
        <v>92</v>
      </c>
      <c r="D262" s="5">
        <v>5000</v>
      </c>
      <c r="E262" s="2">
        <v>0</v>
      </c>
      <c r="F262" s="15">
        <f t="shared" si="22"/>
        <v>5000</v>
      </c>
      <c r="G262" s="5">
        <v>8323.99</v>
      </c>
      <c r="H262" s="5">
        <v>8323.99</v>
      </c>
      <c r="I262" s="5">
        <v>8323.99</v>
      </c>
      <c r="J262" s="5">
        <v>8323.99</v>
      </c>
      <c r="K262" s="15">
        <f t="shared" si="23"/>
        <v>-3323.99</v>
      </c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>
      <c r="A263" s="2">
        <v>3500</v>
      </c>
      <c r="B263" s="2" t="s">
        <v>93</v>
      </c>
      <c r="C263" s="2" t="s">
        <v>94</v>
      </c>
      <c r="D263" s="5">
        <v>5000</v>
      </c>
      <c r="E263" s="2">
        <v>0</v>
      </c>
      <c r="F263" s="15">
        <f t="shared" si="22"/>
        <v>5000</v>
      </c>
      <c r="G263" s="5">
        <v>0</v>
      </c>
      <c r="H263" s="5">
        <v>0</v>
      </c>
      <c r="I263" s="5">
        <v>0</v>
      </c>
      <c r="J263" s="5">
        <v>0</v>
      </c>
      <c r="K263" s="15">
        <f t="shared" si="23"/>
        <v>5000</v>
      </c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>
      <c r="A264" s="2">
        <v>3500</v>
      </c>
      <c r="B264" s="2" t="s">
        <v>95</v>
      </c>
      <c r="C264" s="2" t="s">
        <v>96</v>
      </c>
      <c r="D264" s="5">
        <v>1500</v>
      </c>
      <c r="E264" s="2">
        <v>0</v>
      </c>
      <c r="F264" s="15">
        <f t="shared" si="22"/>
        <v>1500</v>
      </c>
      <c r="G264" s="5">
        <v>11634.08</v>
      </c>
      <c r="H264" s="5">
        <v>11634.08</v>
      </c>
      <c r="I264" s="5">
        <v>11634.08</v>
      </c>
      <c r="J264" s="5">
        <v>11634.08</v>
      </c>
      <c r="K264" s="15">
        <f t="shared" si="23"/>
        <v>-10134.08</v>
      </c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>
      <c r="A265" s="2">
        <v>3500</v>
      </c>
      <c r="B265" s="2" t="s">
        <v>99</v>
      </c>
      <c r="C265" s="2" t="s">
        <v>100</v>
      </c>
      <c r="D265" s="5">
        <v>112000</v>
      </c>
      <c r="E265" s="2">
        <v>0</v>
      </c>
      <c r="F265" s="15">
        <f t="shared" si="22"/>
        <v>112000</v>
      </c>
      <c r="G265" s="5">
        <v>41823.590000000004</v>
      </c>
      <c r="H265" s="5">
        <v>41823.590000000004</v>
      </c>
      <c r="I265" s="5">
        <v>41823.590000000004</v>
      </c>
      <c r="J265" s="5">
        <v>41823.590000000004</v>
      </c>
      <c r="K265" s="15">
        <f t="shared" si="23"/>
        <v>70176.41</v>
      </c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>
      <c r="A266" s="2">
        <v>3500</v>
      </c>
      <c r="B266" s="2" t="s">
        <v>101</v>
      </c>
      <c r="C266" s="2" t="s">
        <v>102</v>
      </c>
      <c r="D266" s="5">
        <v>85000</v>
      </c>
      <c r="E266" s="2">
        <v>0</v>
      </c>
      <c r="F266" s="15">
        <f t="shared" si="22"/>
        <v>85000</v>
      </c>
      <c r="G266" s="5">
        <v>54279.53</v>
      </c>
      <c r="H266" s="5">
        <v>54279.53</v>
      </c>
      <c r="I266" s="5">
        <v>54279.53</v>
      </c>
      <c r="J266" s="5">
        <v>54279.53</v>
      </c>
      <c r="K266" s="15">
        <f t="shared" si="23"/>
        <v>30720.47</v>
      </c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>
      <c r="A267" s="2">
        <v>3500</v>
      </c>
      <c r="B267" s="2" t="s">
        <v>103</v>
      </c>
      <c r="C267" s="2" t="s">
        <v>104</v>
      </c>
      <c r="D267" s="5">
        <v>30000</v>
      </c>
      <c r="E267" s="2">
        <v>0</v>
      </c>
      <c r="F267" s="15">
        <f t="shared" si="22"/>
        <v>30000</v>
      </c>
      <c r="G267" s="5">
        <v>0</v>
      </c>
      <c r="H267" s="5">
        <v>0</v>
      </c>
      <c r="I267" s="5">
        <v>0</v>
      </c>
      <c r="J267" s="5">
        <v>0</v>
      </c>
      <c r="K267" s="15">
        <f t="shared" si="23"/>
        <v>30000</v>
      </c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>
      <c r="A268" s="2">
        <v>3610</v>
      </c>
      <c r="B268" s="2" t="s">
        <v>107</v>
      </c>
      <c r="C268" s="2" t="s">
        <v>108</v>
      </c>
      <c r="D268" s="5">
        <v>57184</v>
      </c>
      <c r="E268" s="2">
        <v>0</v>
      </c>
      <c r="F268" s="15">
        <f t="shared" si="22"/>
        <v>57184</v>
      </c>
      <c r="G268" s="5">
        <v>82952.160000000003</v>
      </c>
      <c r="H268" s="5">
        <v>82952.160000000003</v>
      </c>
      <c r="I268" s="5">
        <v>82952.160000000003</v>
      </c>
      <c r="J268" s="5">
        <v>82952.160000000003</v>
      </c>
      <c r="K268" s="15">
        <f t="shared" si="23"/>
        <v>-25768.160000000003</v>
      </c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>
      <c r="A269" s="2">
        <v>3720</v>
      </c>
      <c r="B269" s="2" t="s">
        <v>109</v>
      </c>
      <c r="C269" s="2" t="s">
        <v>110</v>
      </c>
      <c r="D269" s="5">
        <v>8500</v>
      </c>
      <c r="E269" s="2">
        <v>0</v>
      </c>
      <c r="F269" s="15">
        <f t="shared" si="22"/>
        <v>8500</v>
      </c>
      <c r="G269" s="5">
        <v>0</v>
      </c>
      <c r="H269" s="5">
        <v>0</v>
      </c>
      <c r="I269" s="5">
        <v>0</v>
      </c>
      <c r="J269" s="5">
        <v>0</v>
      </c>
      <c r="K269" s="15">
        <f t="shared" si="23"/>
        <v>8500</v>
      </c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>
      <c r="A270" s="2">
        <v>3700</v>
      </c>
      <c r="B270" s="2" t="s">
        <v>111</v>
      </c>
      <c r="C270" s="2" t="s">
        <v>112</v>
      </c>
      <c r="D270" s="5">
        <v>85000</v>
      </c>
      <c r="E270" s="2">
        <v>0</v>
      </c>
      <c r="F270" s="15">
        <f t="shared" si="22"/>
        <v>85000</v>
      </c>
      <c r="G270" s="5">
        <v>42375.96</v>
      </c>
      <c r="H270" s="5">
        <v>42375.96</v>
      </c>
      <c r="I270" s="5">
        <v>42375.96</v>
      </c>
      <c r="J270" s="5">
        <v>42375.96</v>
      </c>
      <c r="K270" s="15">
        <f t="shared" si="23"/>
        <v>42624.04</v>
      </c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>
      <c r="A271" s="2">
        <v>3800</v>
      </c>
      <c r="B271" s="2" t="s">
        <v>113</v>
      </c>
      <c r="C271" s="2" t="s">
        <v>251</v>
      </c>
      <c r="D271" s="5">
        <v>0</v>
      </c>
      <c r="E271" s="2">
        <v>0</v>
      </c>
      <c r="F271" s="15">
        <f t="shared" si="22"/>
        <v>0</v>
      </c>
      <c r="G271" s="5">
        <v>20973.96</v>
      </c>
      <c r="H271" s="5">
        <v>20973.96</v>
      </c>
      <c r="I271" s="5">
        <v>20973.96</v>
      </c>
      <c r="J271" s="5">
        <v>20973.96</v>
      </c>
      <c r="K271" s="15">
        <f t="shared" si="23"/>
        <v>-20973.96</v>
      </c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>
      <c r="A272" s="2">
        <v>3800</v>
      </c>
      <c r="B272" s="2" t="s">
        <v>115</v>
      </c>
      <c r="C272" s="2" t="s">
        <v>116</v>
      </c>
      <c r="D272" s="5">
        <v>298341.90000000002</v>
      </c>
      <c r="E272" s="2">
        <v>0</v>
      </c>
      <c r="F272" s="15">
        <f t="shared" si="22"/>
        <v>298341.90000000002</v>
      </c>
      <c r="G272" s="5">
        <v>160600.28</v>
      </c>
      <c r="H272" s="5">
        <v>160600.28</v>
      </c>
      <c r="I272" s="5">
        <v>160600.28</v>
      </c>
      <c r="J272" s="5">
        <v>160600.28</v>
      </c>
      <c r="K272" s="15">
        <f t="shared" si="23"/>
        <v>137741.62000000002</v>
      </c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>
      <c r="A273" s="2">
        <v>3900</v>
      </c>
      <c r="B273" s="2" t="s">
        <v>125</v>
      </c>
      <c r="C273" s="2" t="s">
        <v>126</v>
      </c>
      <c r="D273" s="5">
        <v>484250</v>
      </c>
      <c r="E273" s="2">
        <v>0</v>
      </c>
      <c r="F273" s="15">
        <f t="shared" si="22"/>
        <v>484250</v>
      </c>
      <c r="G273" s="5">
        <v>412218</v>
      </c>
      <c r="H273" s="5">
        <v>412218</v>
      </c>
      <c r="I273" s="5">
        <v>412218</v>
      </c>
      <c r="J273" s="5">
        <v>412218</v>
      </c>
      <c r="K273" s="15">
        <f t="shared" si="23"/>
        <v>72032</v>
      </c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>
      <c r="A274" s="2">
        <v>4400</v>
      </c>
      <c r="B274" s="2" t="s">
        <v>127</v>
      </c>
      <c r="C274" s="2" t="s">
        <v>128</v>
      </c>
      <c r="D274" s="5">
        <v>400000</v>
      </c>
      <c r="E274" s="2">
        <v>0</v>
      </c>
      <c r="F274" s="15">
        <f t="shared" si="22"/>
        <v>400000</v>
      </c>
      <c r="G274" s="5">
        <v>924878.64</v>
      </c>
      <c r="H274" s="5">
        <v>924878.64</v>
      </c>
      <c r="I274" s="5">
        <v>924878.64</v>
      </c>
      <c r="J274" s="5">
        <v>924878.64</v>
      </c>
      <c r="K274" s="15">
        <f t="shared" si="23"/>
        <v>-524878.64</v>
      </c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>
      <c r="A275" s="2">
        <v>4400</v>
      </c>
      <c r="B275" s="2" t="s">
        <v>231</v>
      </c>
      <c r="C275" s="2" t="s">
        <v>232</v>
      </c>
      <c r="D275" s="5">
        <v>334632</v>
      </c>
      <c r="E275" s="2">
        <v>-0.04</v>
      </c>
      <c r="F275" s="15">
        <f t="shared" si="22"/>
        <v>334631.96000000002</v>
      </c>
      <c r="G275" s="5">
        <v>0</v>
      </c>
      <c r="H275" s="5">
        <v>0</v>
      </c>
      <c r="I275" s="5">
        <v>0</v>
      </c>
      <c r="J275" s="5">
        <v>0</v>
      </c>
      <c r="K275" s="15">
        <f t="shared" si="23"/>
        <v>334631.96000000002</v>
      </c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>
      <c r="A276" s="2">
        <v>4400</v>
      </c>
      <c r="B276" s="2" t="s">
        <v>129</v>
      </c>
      <c r="C276" s="2" t="s">
        <v>130</v>
      </c>
      <c r="D276" s="5">
        <v>60800</v>
      </c>
      <c r="E276" s="2">
        <v>0</v>
      </c>
      <c r="F276" s="15">
        <f t="shared" si="22"/>
        <v>60800</v>
      </c>
      <c r="G276" s="5">
        <v>117714.23999999999</v>
      </c>
      <c r="H276" s="5">
        <v>117714.23999999999</v>
      </c>
      <c r="I276" s="5">
        <v>117714.23999999999</v>
      </c>
      <c r="J276" s="5">
        <v>117714.23999999999</v>
      </c>
      <c r="K276" s="15">
        <f t="shared" si="23"/>
        <v>-56914.239999999991</v>
      </c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>
      <c r="A277" s="2">
        <v>5100</v>
      </c>
      <c r="B277" s="2" t="s">
        <v>192</v>
      </c>
      <c r="C277" s="2" t="s">
        <v>132</v>
      </c>
      <c r="D277" s="5">
        <v>8200</v>
      </c>
      <c r="E277" s="2">
        <v>0</v>
      </c>
      <c r="F277" s="15">
        <f t="shared" si="22"/>
        <v>8200</v>
      </c>
      <c r="G277" s="5">
        <v>0</v>
      </c>
      <c r="H277" s="5">
        <v>0</v>
      </c>
      <c r="I277" s="5">
        <v>0</v>
      </c>
      <c r="J277" s="5">
        <v>0</v>
      </c>
      <c r="K277" s="15">
        <f t="shared" si="23"/>
        <v>8200</v>
      </c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>
      <c r="A278" s="2">
        <v>5100</v>
      </c>
      <c r="B278" s="2" t="s">
        <v>133</v>
      </c>
      <c r="C278" s="2" t="s">
        <v>134</v>
      </c>
      <c r="D278" s="5">
        <v>120000</v>
      </c>
      <c r="E278" s="2">
        <v>0</v>
      </c>
      <c r="F278" s="15">
        <f t="shared" si="22"/>
        <v>120000</v>
      </c>
      <c r="G278" s="5">
        <v>0</v>
      </c>
      <c r="H278" s="5">
        <v>0</v>
      </c>
      <c r="I278" s="5">
        <v>0</v>
      </c>
      <c r="J278" s="5">
        <v>0</v>
      </c>
      <c r="K278" s="15">
        <f t="shared" si="23"/>
        <v>120000</v>
      </c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>
      <c r="A279" s="2">
        <v>5100</v>
      </c>
      <c r="B279" s="2" t="s">
        <v>233</v>
      </c>
      <c r="C279" s="2" t="s">
        <v>234</v>
      </c>
      <c r="D279" s="5">
        <v>3500</v>
      </c>
      <c r="E279" s="2">
        <v>0</v>
      </c>
      <c r="F279" s="15">
        <f t="shared" si="22"/>
        <v>3500</v>
      </c>
      <c r="G279" s="5">
        <v>0</v>
      </c>
      <c r="H279" s="5">
        <v>0</v>
      </c>
      <c r="I279" s="5">
        <v>0</v>
      </c>
      <c r="J279" s="5">
        <v>0</v>
      </c>
      <c r="K279" s="15">
        <f t="shared" si="23"/>
        <v>3500</v>
      </c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>
      <c r="A280" s="2"/>
      <c r="B280" s="2"/>
      <c r="C280" s="2"/>
      <c r="D280" s="10">
        <f t="shared" ref="D280:K280" si="24">SUM(D220:D279)</f>
        <v>8708190</v>
      </c>
      <c r="E280" s="10">
        <f t="shared" si="24"/>
        <v>67057</v>
      </c>
      <c r="F280" s="10">
        <f t="shared" si="24"/>
        <v>8775247.0000000019</v>
      </c>
      <c r="G280" s="10">
        <f t="shared" si="24"/>
        <v>5615519.2199999997</v>
      </c>
      <c r="H280" s="10">
        <f t="shared" si="24"/>
        <v>5615519.2199999997</v>
      </c>
      <c r="I280" s="10">
        <f t="shared" si="24"/>
        <v>5615519.2199999997</v>
      </c>
      <c r="J280" s="10">
        <f t="shared" si="24"/>
        <v>5615519.2199999997</v>
      </c>
      <c r="K280" s="10">
        <f t="shared" si="24"/>
        <v>3159727.7800000003</v>
      </c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5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5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5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5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>
      <c r="A285" s="2"/>
      <c r="B285" s="2"/>
      <c r="C285" s="2"/>
      <c r="D285" s="1" t="s">
        <v>235</v>
      </c>
      <c r="E285" s="2"/>
      <c r="F285" s="2"/>
      <c r="G285" s="2"/>
      <c r="H285" s="2"/>
      <c r="I285" s="2"/>
      <c r="J285" s="2"/>
      <c r="K285" s="5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5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36">
      <c r="A287" s="2"/>
      <c r="B287" s="3" t="s">
        <v>3</v>
      </c>
      <c r="C287" s="3" t="s">
        <v>4</v>
      </c>
      <c r="D287" s="4" t="s">
        <v>264</v>
      </c>
      <c r="E287" s="11" t="s">
        <v>254</v>
      </c>
      <c r="F287" s="11" t="s">
        <v>260</v>
      </c>
      <c r="G287" s="11" t="s">
        <v>255</v>
      </c>
      <c r="H287" s="11" t="s">
        <v>256</v>
      </c>
      <c r="I287" s="11" t="s">
        <v>257</v>
      </c>
      <c r="J287" s="11" t="s">
        <v>258</v>
      </c>
      <c r="K287" s="11" t="s">
        <v>259</v>
      </c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>
      <c r="A288" s="2">
        <v>2100</v>
      </c>
      <c r="B288" s="2" t="s">
        <v>11</v>
      </c>
      <c r="C288" s="2" t="s">
        <v>182</v>
      </c>
      <c r="D288" s="5">
        <v>75750</v>
      </c>
      <c r="E288" s="5"/>
      <c r="F288" s="15">
        <f t="shared" ref="F288:F293" si="25">D288+E288</f>
        <v>75750</v>
      </c>
      <c r="G288" s="5">
        <v>0</v>
      </c>
      <c r="H288" s="5">
        <v>0</v>
      </c>
      <c r="I288" s="5">
        <v>0</v>
      </c>
      <c r="J288" s="5">
        <v>0</v>
      </c>
      <c r="K288" s="15">
        <f t="shared" ref="K288:K293" si="26">F288-H288</f>
        <v>75750</v>
      </c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>
      <c r="A289" s="2">
        <v>2400</v>
      </c>
      <c r="B289" s="2" t="s">
        <v>33</v>
      </c>
      <c r="C289" s="2" t="s">
        <v>291</v>
      </c>
      <c r="D289" s="5">
        <v>0</v>
      </c>
      <c r="E289" s="5"/>
      <c r="F289" s="15">
        <f t="shared" si="25"/>
        <v>0</v>
      </c>
      <c r="G289" s="5">
        <v>132072.95999999999</v>
      </c>
      <c r="H289" s="5">
        <v>132072.95999999999</v>
      </c>
      <c r="I289" s="5">
        <v>132072.95999999999</v>
      </c>
      <c r="J289" s="5">
        <v>132072.95999999999</v>
      </c>
      <c r="K289" s="15">
        <f t="shared" si="26"/>
        <v>-132072.95999999999</v>
      </c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>
      <c r="A290" s="2">
        <v>3100</v>
      </c>
      <c r="B290" s="2" t="s">
        <v>71</v>
      </c>
      <c r="C290" s="2" t="s">
        <v>186</v>
      </c>
      <c r="D290" s="5">
        <v>315805</v>
      </c>
      <c r="E290" s="5">
        <v>19287</v>
      </c>
      <c r="F290" s="15">
        <f t="shared" si="25"/>
        <v>335092</v>
      </c>
      <c r="G290" s="5">
        <v>212472.07</v>
      </c>
      <c r="H290" s="5">
        <v>212472.07</v>
      </c>
      <c r="I290" s="5">
        <v>212472.07</v>
      </c>
      <c r="J290" s="5">
        <v>212472.07</v>
      </c>
      <c r="K290" s="15">
        <f t="shared" si="26"/>
        <v>122619.93</v>
      </c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>
      <c r="A291" s="2">
        <v>3100</v>
      </c>
      <c r="B291" s="2" t="s">
        <v>73</v>
      </c>
      <c r="C291" s="2" t="s">
        <v>236</v>
      </c>
      <c r="D291" s="5">
        <v>65000</v>
      </c>
      <c r="E291" s="5"/>
      <c r="F291" s="15">
        <f t="shared" si="25"/>
        <v>65000</v>
      </c>
      <c r="G291" s="5">
        <v>0</v>
      </c>
      <c r="H291" s="5">
        <v>0</v>
      </c>
      <c r="I291" s="5">
        <v>0</v>
      </c>
      <c r="J291" s="5">
        <v>0</v>
      </c>
      <c r="K291" s="15">
        <f t="shared" si="26"/>
        <v>65000</v>
      </c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>
      <c r="A292" s="2">
        <v>3600</v>
      </c>
      <c r="B292" s="2" t="s">
        <v>107</v>
      </c>
      <c r="C292" s="2" t="s">
        <v>108</v>
      </c>
      <c r="D292" s="5">
        <v>18000</v>
      </c>
      <c r="E292" s="5"/>
      <c r="F292" s="15">
        <f t="shared" si="25"/>
        <v>18000</v>
      </c>
      <c r="G292" s="5">
        <v>0</v>
      </c>
      <c r="H292" s="5">
        <v>0</v>
      </c>
      <c r="I292" s="5">
        <v>0</v>
      </c>
      <c r="J292" s="5">
        <v>0</v>
      </c>
      <c r="K292" s="15">
        <f t="shared" si="26"/>
        <v>18000</v>
      </c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>
      <c r="A293" s="2">
        <v>3800</v>
      </c>
      <c r="B293" s="2" t="s">
        <v>115</v>
      </c>
      <c r="C293" s="2" t="s">
        <v>237</v>
      </c>
      <c r="D293" s="5">
        <v>219581</v>
      </c>
      <c r="E293" s="5"/>
      <c r="F293" s="15">
        <f t="shared" si="25"/>
        <v>219581</v>
      </c>
      <c r="G293" s="5">
        <v>0</v>
      </c>
      <c r="H293" s="5">
        <v>0</v>
      </c>
      <c r="I293" s="5">
        <v>0</v>
      </c>
      <c r="J293" s="5">
        <v>0</v>
      </c>
      <c r="K293" s="15">
        <f t="shared" si="26"/>
        <v>219581</v>
      </c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>
      <c r="A294" s="2"/>
      <c r="B294" s="2"/>
      <c r="C294" s="2"/>
      <c r="D294" s="7">
        <f>SUM(D288:D293)</f>
        <v>694136</v>
      </c>
      <c r="E294" s="7">
        <f t="shared" ref="E294:K294" si="27">SUM(E288:E293)</f>
        <v>19287</v>
      </c>
      <c r="F294" s="7">
        <f t="shared" si="27"/>
        <v>713423</v>
      </c>
      <c r="G294" s="7">
        <f t="shared" si="27"/>
        <v>344545.03</v>
      </c>
      <c r="H294" s="7">
        <f t="shared" si="27"/>
        <v>344545.03</v>
      </c>
      <c r="I294" s="7">
        <f t="shared" si="27"/>
        <v>344545.03</v>
      </c>
      <c r="J294" s="7">
        <f t="shared" si="27"/>
        <v>344545.03</v>
      </c>
      <c r="K294" s="7">
        <f t="shared" si="27"/>
        <v>368877.97</v>
      </c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>
      <c r="A299" s="2"/>
      <c r="B299" s="2"/>
      <c r="C299" s="2"/>
      <c r="D299" s="1" t="s">
        <v>238</v>
      </c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36">
      <c r="A301" s="2"/>
      <c r="B301" s="3" t="s">
        <v>3</v>
      </c>
      <c r="C301" s="3" t="s">
        <v>4</v>
      </c>
      <c r="D301" s="4" t="s">
        <v>264</v>
      </c>
      <c r="E301" s="11" t="s">
        <v>254</v>
      </c>
      <c r="F301" s="11" t="s">
        <v>260</v>
      </c>
      <c r="G301" s="11" t="s">
        <v>255</v>
      </c>
      <c r="H301" s="11" t="s">
        <v>256</v>
      </c>
      <c r="I301" s="11" t="s">
        <v>257</v>
      </c>
      <c r="J301" s="11" t="s">
        <v>258</v>
      </c>
      <c r="K301" s="11" t="s">
        <v>259</v>
      </c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>
      <c r="A302" s="2">
        <v>2400</v>
      </c>
      <c r="B302" s="2" t="s">
        <v>33</v>
      </c>
      <c r="C302" s="2" t="s">
        <v>291</v>
      </c>
      <c r="D302" s="5">
        <v>0</v>
      </c>
      <c r="E302" s="2"/>
      <c r="F302" s="15">
        <f t="shared" ref="F302:F304" si="28">D302+E302</f>
        <v>0</v>
      </c>
      <c r="G302" s="5">
        <v>14364.82</v>
      </c>
      <c r="H302" s="5">
        <v>14364.82</v>
      </c>
      <c r="I302" s="5">
        <v>14364.82</v>
      </c>
      <c r="J302" s="5">
        <v>14364.82</v>
      </c>
      <c r="K302" s="15">
        <f t="shared" ref="K302:K304" si="29">F302-H302</f>
        <v>-14364.82</v>
      </c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>
      <c r="A303" s="2">
        <v>3400</v>
      </c>
      <c r="B303" s="2" t="s">
        <v>176</v>
      </c>
      <c r="C303" s="2" t="s">
        <v>239</v>
      </c>
      <c r="D303" s="5">
        <v>23610</v>
      </c>
      <c r="E303" s="2"/>
      <c r="F303" s="15">
        <f t="shared" si="28"/>
        <v>23610</v>
      </c>
      <c r="G303" s="5">
        <v>0</v>
      </c>
      <c r="H303" s="5">
        <v>0</v>
      </c>
      <c r="I303" s="5">
        <v>0</v>
      </c>
      <c r="J303" s="5">
        <v>0</v>
      </c>
      <c r="K303" s="15">
        <f t="shared" si="29"/>
        <v>23610</v>
      </c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>
      <c r="A304" s="2">
        <v>3900</v>
      </c>
      <c r="B304" s="2" t="s">
        <v>121</v>
      </c>
      <c r="C304" s="2" t="s">
        <v>240</v>
      </c>
      <c r="D304" s="5">
        <v>9861</v>
      </c>
      <c r="E304" s="5">
        <v>-1703</v>
      </c>
      <c r="F304" s="15">
        <f t="shared" si="28"/>
        <v>8158</v>
      </c>
      <c r="G304" s="5">
        <v>0</v>
      </c>
      <c r="H304" s="5">
        <v>0</v>
      </c>
      <c r="I304" s="5">
        <v>0</v>
      </c>
      <c r="J304" s="5">
        <v>0</v>
      </c>
      <c r="K304" s="15">
        <f t="shared" si="29"/>
        <v>8158</v>
      </c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>
      <c r="A305" s="2"/>
      <c r="B305" s="2"/>
      <c r="C305" s="2"/>
      <c r="D305" s="7">
        <f t="shared" ref="D305:K305" si="30">SUM(D302:D304)</f>
        <v>33471</v>
      </c>
      <c r="E305" s="7">
        <f t="shared" si="30"/>
        <v>-1703</v>
      </c>
      <c r="F305" s="7">
        <f t="shared" si="30"/>
        <v>31768</v>
      </c>
      <c r="G305" s="7">
        <f t="shared" si="30"/>
        <v>14364.82</v>
      </c>
      <c r="H305" s="7">
        <f t="shared" si="30"/>
        <v>14364.82</v>
      </c>
      <c r="I305" s="7">
        <f t="shared" si="30"/>
        <v>14364.82</v>
      </c>
      <c r="J305" s="7">
        <f t="shared" si="30"/>
        <v>14364.82</v>
      </c>
      <c r="K305" s="7">
        <f t="shared" si="30"/>
        <v>17403.18</v>
      </c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>
      <c r="A306" s="2"/>
      <c r="B306" s="2"/>
      <c r="C306" s="2"/>
      <c r="D306" s="8"/>
      <c r="E306" s="8"/>
      <c r="F306" s="8"/>
      <c r="G306" s="8"/>
      <c r="H306" s="8"/>
      <c r="I306" s="8"/>
      <c r="J306" s="8"/>
      <c r="K306" s="8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>
      <c r="A307" s="2"/>
      <c r="B307" s="2"/>
      <c r="C307" s="2"/>
      <c r="D307" s="8"/>
      <c r="E307" s="8"/>
      <c r="F307" s="8"/>
      <c r="G307" s="8"/>
      <c r="H307" s="8"/>
      <c r="I307" s="8"/>
      <c r="J307" s="8"/>
      <c r="K307" s="8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>
      <c r="A308" s="2"/>
      <c r="B308" s="2"/>
      <c r="C308" s="2"/>
      <c r="D308" s="8"/>
      <c r="E308" s="8"/>
      <c r="F308" s="8"/>
      <c r="G308" s="8"/>
      <c r="H308" s="8"/>
      <c r="I308" s="8"/>
      <c r="J308" s="8"/>
      <c r="K308" s="8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>
      <c r="A309" s="2"/>
      <c r="B309" s="2"/>
      <c r="C309" s="2"/>
      <c r="D309" s="8"/>
      <c r="E309" s="8"/>
      <c r="F309" s="8"/>
      <c r="G309" s="8"/>
      <c r="H309" s="8"/>
      <c r="I309" s="8"/>
      <c r="J309" s="8"/>
      <c r="K309" s="8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>
      <c r="A310" s="2"/>
      <c r="B310" s="2"/>
      <c r="C310" s="2"/>
      <c r="D310" s="1" t="s">
        <v>241</v>
      </c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36">
      <c r="A313" s="2"/>
      <c r="B313" s="3" t="s">
        <v>3</v>
      </c>
      <c r="C313" s="3" t="s">
        <v>4</v>
      </c>
      <c r="D313" s="4" t="s">
        <v>264</v>
      </c>
      <c r="E313" s="11" t="s">
        <v>254</v>
      </c>
      <c r="F313" s="11" t="s">
        <v>260</v>
      </c>
      <c r="G313" s="11" t="s">
        <v>255</v>
      </c>
      <c r="H313" s="11" t="s">
        <v>256</v>
      </c>
      <c r="I313" s="11" t="s">
        <v>257</v>
      </c>
      <c r="J313" s="11" t="s">
        <v>258</v>
      </c>
      <c r="K313" s="11" t="s">
        <v>259</v>
      </c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>
      <c r="A314" s="2">
        <v>3100</v>
      </c>
      <c r="B314" s="2" t="s">
        <v>71</v>
      </c>
      <c r="C314" s="2" t="s">
        <v>186</v>
      </c>
      <c r="D314" s="5">
        <v>510258</v>
      </c>
      <c r="E314" s="5">
        <v>-10937</v>
      </c>
      <c r="F314" s="15">
        <f t="shared" ref="F314:F315" si="31">D314+E314</f>
        <v>499321</v>
      </c>
      <c r="G314" s="5">
        <v>156019.97</v>
      </c>
      <c r="H314" s="5">
        <v>156019.97</v>
      </c>
      <c r="I314" s="5">
        <v>156019.97</v>
      </c>
      <c r="J314" s="5">
        <v>156019.97</v>
      </c>
      <c r="K314" s="15">
        <f t="shared" ref="K314:K315" si="32">F314-H314</f>
        <v>343301.03</v>
      </c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>
      <c r="A315" s="2">
        <v>3800</v>
      </c>
      <c r="B315" s="2" t="s">
        <v>115</v>
      </c>
      <c r="C315" s="2" t="s">
        <v>237</v>
      </c>
      <c r="D315" s="5">
        <v>0</v>
      </c>
      <c r="E315" s="5">
        <v>0</v>
      </c>
      <c r="F315" s="15">
        <f t="shared" si="31"/>
        <v>0</v>
      </c>
      <c r="G315" s="5">
        <v>29000</v>
      </c>
      <c r="H315" s="5">
        <v>29000</v>
      </c>
      <c r="I315" s="5">
        <v>29000</v>
      </c>
      <c r="J315" s="5">
        <v>29000</v>
      </c>
      <c r="K315" s="15">
        <f t="shared" si="32"/>
        <v>-29000</v>
      </c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>
      <c r="A316" s="2"/>
      <c r="B316" s="2"/>
      <c r="C316" s="2"/>
      <c r="D316" s="7">
        <f>SUM(D314:D315)</f>
        <v>510258</v>
      </c>
      <c r="E316" s="7">
        <f t="shared" ref="E316:K316" si="33">SUM(E314:E315)</f>
        <v>-10937</v>
      </c>
      <c r="F316" s="7">
        <f t="shared" si="33"/>
        <v>499321</v>
      </c>
      <c r="G316" s="7">
        <f t="shared" si="33"/>
        <v>185019.97</v>
      </c>
      <c r="H316" s="7">
        <f t="shared" si="33"/>
        <v>185019.97</v>
      </c>
      <c r="I316" s="7">
        <f t="shared" si="33"/>
        <v>185019.97</v>
      </c>
      <c r="J316" s="7">
        <f t="shared" si="33"/>
        <v>185019.97</v>
      </c>
      <c r="K316" s="7">
        <f t="shared" si="33"/>
        <v>314301.03000000003</v>
      </c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>
      <c r="A317" s="2"/>
      <c r="B317" s="2"/>
      <c r="C317" s="2"/>
      <c r="D317" s="8"/>
      <c r="E317" s="8"/>
      <c r="F317" s="8"/>
      <c r="G317" s="8"/>
      <c r="H317" s="8"/>
      <c r="I317" s="8"/>
      <c r="J317" s="8"/>
      <c r="K317" s="8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>
      <c r="A318" s="2"/>
      <c r="B318" s="2"/>
      <c r="C318" s="2"/>
      <c r="D318" s="8"/>
      <c r="E318" s="8"/>
      <c r="F318" s="8"/>
      <c r="G318" s="8"/>
      <c r="H318" s="8"/>
      <c r="I318" s="8"/>
      <c r="J318" s="8"/>
      <c r="K318" s="8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>
      <c r="A319" s="2"/>
      <c r="B319" s="2"/>
      <c r="C319" s="2"/>
      <c r="D319" s="8"/>
      <c r="E319" s="8"/>
      <c r="F319" s="8"/>
      <c r="G319" s="8"/>
      <c r="H319" s="8"/>
      <c r="I319" s="8"/>
      <c r="J319" s="8"/>
      <c r="K319" s="8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>
      <c r="A320" s="2"/>
      <c r="B320" s="2"/>
      <c r="C320" s="2"/>
      <c r="D320" s="8"/>
      <c r="E320" s="8"/>
      <c r="F320" s="8"/>
      <c r="G320" s="8"/>
      <c r="H320" s="8"/>
      <c r="I320" s="8"/>
      <c r="J320" s="8"/>
      <c r="K320" s="8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>
      <c r="A321" s="2"/>
      <c r="B321" s="2"/>
      <c r="C321" s="2"/>
      <c r="D321" s="1" t="s">
        <v>302</v>
      </c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36">
      <c r="A324" s="2"/>
      <c r="B324" s="3" t="s">
        <v>3</v>
      </c>
      <c r="C324" s="3" t="s">
        <v>4</v>
      </c>
      <c r="D324" s="4" t="s">
        <v>264</v>
      </c>
      <c r="E324" s="11" t="s">
        <v>254</v>
      </c>
      <c r="F324" s="11" t="s">
        <v>260</v>
      </c>
      <c r="G324" s="11" t="s">
        <v>255</v>
      </c>
      <c r="H324" s="11" t="s">
        <v>256</v>
      </c>
      <c r="I324" s="11" t="s">
        <v>257</v>
      </c>
      <c r="J324" s="11" t="s">
        <v>258</v>
      </c>
      <c r="K324" s="11" t="s">
        <v>259</v>
      </c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>
      <c r="A325" s="2">
        <v>2100</v>
      </c>
      <c r="B325" s="2" t="s">
        <v>19</v>
      </c>
      <c r="C325" s="17" t="s">
        <v>303</v>
      </c>
      <c r="D325" s="5">
        <v>0</v>
      </c>
      <c r="E325" s="5"/>
      <c r="F325" s="15">
        <f t="shared" ref="F325:F333" si="34">D325+E325</f>
        <v>0</v>
      </c>
      <c r="G325" s="5">
        <v>7675.72</v>
      </c>
      <c r="H325" s="5">
        <v>7675.72</v>
      </c>
      <c r="I325" s="5">
        <v>7675.72</v>
      </c>
      <c r="J325" s="5">
        <v>7675.72</v>
      </c>
      <c r="K325" s="15">
        <f t="shared" ref="K325:K333" si="35">F325-H325</f>
        <v>-7675.72</v>
      </c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>
      <c r="A326" s="2">
        <v>2400</v>
      </c>
      <c r="B326" s="2" t="s">
        <v>33</v>
      </c>
      <c r="C326" s="17" t="s">
        <v>291</v>
      </c>
      <c r="D326" s="5">
        <v>0</v>
      </c>
      <c r="E326" s="5"/>
      <c r="F326" s="15">
        <f t="shared" si="34"/>
        <v>0</v>
      </c>
      <c r="G326" s="5">
        <v>72168.3</v>
      </c>
      <c r="H326" s="5">
        <v>72168.3</v>
      </c>
      <c r="I326" s="5">
        <v>72168.3</v>
      </c>
      <c r="J326" s="5">
        <v>72168.3</v>
      </c>
      <c r="K326" s="15">
        <f t="shared" si="35"/>
        <v>-72168.3</v>
      </c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>
      <c r="A327" s="2">
        <v>2400</v>
      </c>
      <c r="B327" s="2" t="s">
        <v>41</v>
      </c>
      <c r="C327" s="17" t="s">
        <v>304</v>
      </c>
      <c r="D327" s="5">
        <v>0</v>
      </c>
      <c r="E327" s="5"/>
      <c r="F327" s="15">
        <f t="shared" si="34"/>
        <v>0</v>
      </c>
      <c r="G327" s="5">
        <v>7332.51</v>
      </c>
      <c r="H327" s="5">
        <v>7332.51</v>
      </c>
      <c r="I327" s="5">
        <v>7332.51</v>
      </c>
      <c r="J327" s="5">
        <v>7332.51</v>
      </c>
      <c r="K327" s="15">
        <f t="shared" si="35"/>
        <v>-7332.51</v>
      </c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>
      <c r="A328" s="2">
        <v>2400</v>
      </c>
      <c r="B328" s="2" t="s">
        <v>47</v>
      </c>
      <c r="C328" s="17" t="s">
        <v>305</v>
      </c>
      <c r="D328" s="5">
        <v>0</v>
      </c>
      <c r="E328" s="5"/>
      <c r="F328" s="15">
        <f t="shared" si="34"/>
        <v>0</v>
      </c>
      <c r="G328" s="5">
        <v>217385</v>
      </c>
      <c r="H328" s="5">
        <v>217385</v>
      </c>
      <c r="I328" s="5">
        <v>217385</v>
      </c>
      <c r="J328" s="5">
        <v>217385</v>
      </c>
      <c r="K328" s="15">
        <f t="shared" si="35"/>
        <v>-217385</v>
      </c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>
      <c r="A329" s="2">
        <v>3200</v>
      </c>
      <c r="B329" s="2" t="s">
        <v>81</v>
      </c>
      <c r="C329" s="17" t="s">
        <v>292</v>
      </c>
      <c r="D329" s="5">
        <v>0</v>
      </c>
      <c r="E329" s="5"/>
      <c r="F329" s="15">
        <f t="shared" si="34"/>
        <v>0</v>
      </c>
      <c r="G329" s="5">
        <v>89617.02</v>
      </c>
      <c r="H329" s="5">
        <v>89617.02</v>
      </c>
      <c r="I329" s="5">
        <v>89617.02</v>
      </c>
      <c r="J329" s="5">
        <v>89617.02</v>
      </c>
      <c r="K329" s="15">
        <f t="shared" si="35"/>
        <v>-89617.02</v>
      </c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>
      <c r="A330" s="2">
        <v>3200</v>
      </c>
      <c r="B330" s="2" t="s">
        <v>83</v>
      </c>
      <c r="C330" s="17" t="s">
        <v>306</v>
      </c>
      <c r="D330" s="5">
        <v>0</v>
      </c>
      <c r="E330" s="5"/>
      <c r="F330" s="15">
        <f t="shared" si="34"/>
        <v>0</v>
      </c>
      <c r="G330" s="5">
        <v>188558.46</v>
      </c>
      <c r="H330" s="5">
        <v>188558.46</v>
      </c>
      <c r="I330" s="5">
        <v>188558.46</v>
      </c>
      <c r="J330" s="5">
        <v>188558.46</v>
      </c>
      <c r="K330" s="15">
        <f t="shared" si="35"/>
        <v>-188558.46</v>
      </c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>
      <c r="A331" s="2">
        <v>3300</v>
      </c>
      <c r="B331" s="2" t="s">
        <v>85</v>
      </c>
      <c r="C331" s="17" t="s">
        <v>301</v>
      </c>
      <c r="D331" s="5">
        <v>0</v>
      </c>
      <c r="E331" s="5"/>
      <c r="F331" s="15">
        <f t="shared" si="34"/>
        <v>0</v>
      </c>
      <c r="G331" s="5">
        <v>32982.730000000003</v>
      </c>
      <c r="H331" s="5">
        <v>32982.730000000003</v>
      </c>
      <c r="I331" s="5">
        <v>32982.730000000003</v>
      </c>
      <c r="J331" s="5">
        <v>32982.730000000003</v>
      </c>
      <c r="K331" s="15">
        <f t="shared" si="35"/>
        <v>-32982.730000000003</v>
      </c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>
      <c r="A332" s="2">
        <v>4100</v>
      </c>
      <c r="B332" s="2" t="s">
        <v>278</v>
      </c>
      <c r="C332" s="17" t="s">
        <v>191</v>
      </c>
      <c r="D332" s="5">
        <v>0</v>
      </c>
      <c r="E332" s="5"/>
      <c r="F332" s="15">
        <f t="shared" si="34"/>
        <v>0</v>
      </c>
      <c r="G332" s="5">
        <v>36608</v>
      </c>
      <c r="H332" s="5">
        <v>36608</v>
      </c>
      <c r="I332" s="5">
        <v>36608</v>
      </c>
      <c r="J332" s="5">
        <v>36608</v>
      </c>
      <c r="K332" s="15">
        <f t="shared" si="35"/>
        <v>-36608</v>
      </c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>
      <c r="A333" s="2">
        <v>4300</v>
      </c>
      <c r="B333" s="2" t="s">
        <v>307</v>
      </c>
      <c r="C333" s="17" t="s">
        <v>308</v>
      </c>
      <c r="D333" s="5">
        <v>0</v>
      </c>
      <c r="E333" s="5"/>
      <c r="F333" s="15">
        <f t="shared" si="34"/>
        <v>0</v>
      </c>
      <c r="G333" s="5">
        <v>67845</v>
      </c>
      <c r="H333" s="5">
        <v>67845</v>
      </c>
      <c r="I333" s="5">
        <v>67845</v>
      </c>
      <c r="J333" s="5">
        <v>67845</v>
      </c>
      <c r="K333" s="15">
        <f t="shared" si="35"/>
        <v>-67845</v>
      </c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>
      <c r="A334" s="2"/>
      <c r="B334" s="2"/>
      <c r="C334" s="2"/>
      <c r="D334" s="7">
        <f t="shared" ref="D334:K334" si="36">SUM(D325:D333)</f>
        <v>0</v>
      </c>
      <c r="E334" s="7">
        <f t="shared" si="36"/>
        <v>0</v>
      </c>
      <c r="F334" s="7">
        <f t="shared" si="36"/>
        <v>0</v>
      </c>
      <c r="G334" s="7">
        <f t="shared" si="36"/>
        <v>720172.74</v>
      </c>
      <c r="H334" s="7">
        <f t="shared" si="36"/>
        <v>720172.74</v>
      </c>
      <c r="I334" s="7">
        <f t="shared" si="36"/>
        <v>720172.74</v>
      </c>
      <c r="J334" s="7">
        <f t="shared" si="36"/>
        <v>720172.74</v>
      </c>
      <c r="K334" s="7">
        <f t="shared" si="36"/>
        <v>-720172.74</v>
      </c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>
      <c r="A335" s="2"/>
      <c r="B335" s="2"/>
      <c r="C335" s="2"/>
      <c r="D335" s="8"/>
      <c r="E335" s="8"/>
      <c r="F335" s="8"/>
      <c r="G335" s="8"/>
      <c r="H335" s="8"/>
      <c r="I335" s="8"/>
      <c r="J335" s="8"/>
      <c r="K335" s="8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>
      <c r="A336" s="2"/>
      <c r="B336" s="2"/>
      <c r="C336" s="2"/>
      <c r="D336" s="8"/>
      <c r="E336" s="8"/>
      <c r="F336" s="8"/>
      <c r="G336" s="8"/>
      <c r="H336" s="8"/>
      <c r="I336" s="8"/>
      <c r="J336" s="8"/>
      <c r="K336" s="8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>
      <c r="A337" s="2"/>
      <c r="B337" s="2"/>
      <c r="C337" s="2"/>
      <c r="D337" s="8"/>
      <c r="E337" s="8"/>
      <c r="F337" s="8"/>
      <c r="G337" s="8"/>
      <c r="H337" s="8"/>
      <c r="I337" s="8"/>
      <c r="J337" s="8"/>
      <c r="K337" s="8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>
      <c r="A338" s="2"/>
      <c r="B338" s="2"/>
      <c r="C338" s="2"/>
      <c r="D338" s="8"/>
      <c r="E338" s="8"/>
      <c r="F338" s="8"/>
      <c r="G338" s="8"/>
      <c r="H338" s="8"/>
      <c r="I338" s="8"/>
      <c r="J338" s="8"/>
      <c r="K338" s="8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>
      <c r="A339" s="2"/>
      <c r="B339" s="2"/>
      <c r="C339" s="2"/>
      <c r="D339" s="8"/>
      <c r="E339" s="8"/>
      <c r="F339" s="8"/>
      <c r="G339" s="8"/>
      <c r="H339" s="8"/>
      <c r="I339" s="8"/>
      <c r="J339" s="8"/>
      <c r="K339" s="8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>
      <c r="A340" s="2"/>
      <c r="B340" s="2"/>
      <c r="C340" s="2"/>
      <c r="D340" s="8"/>
      <c r="E340" s="8"/>
      <c r="F340" s="8"/>
      <c r="G340" s="8"/>
      <c r="H340" s="8"/>
      <c r="I340" s="8"/>
      <c r="J340" s="8"/>
      <c r="K340" s="8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>
      <c r="A341" s="2"/>
      <c r="B341" s="2"/>
      <c r="C341" s="2"/>
      <c r="D341" s="8"/>
      <c r="E341" s="8"/>
      <c r="F341" s="8"/>
      <c r="G341" s="8"/>
      <c r="H341" s="8"/>
      <c r="I341" s="8"/>
      <c r="J341" s="8"/>
      <c r="K341" s="8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>
      <c r="A342" s="2"/>
      <c r="B342" s="2"/>
      <c r="C342" s="2"/>
      <c r="D342" s="8"/>
      <c r="E342" s="8"/>
      <c r="F342" s="8"/>
      <c r="G342" s="8"/>
      <c r="H342" s="8"/>
      <c r="I342" s="8"/>
      <c r="J342" s="8"/>
      <c r="K342" s="8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>
      <c r="A343" s="2"/>
      <c r="B343" s="2"/>
      <c r="C343" s="2"/>
      <c r="D343" s="8"/>
      <c r="E343" s="8"/>
      <c r="F343" s="8"/>
      <c r="G343" s="8"/>
      <c r="H343" s="8"/>
      <c r="I343" s="8"/>
      <c r="J343" s="8"/>
      <c r="K343" s="8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>
      <c r="A344" s="2"/>
      <c r="B344" s="2"/>
      <c r="C344" s="2"/>
      <c r="D344" s="1" t="s">
        <v>242</v>
      </c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36">
      <c r="A346" s="2"/>
      <c r="B346" s="3" t="s">
        <v>3</v>
      </c>
      <c r="C346" s="3" t="s">
        <v>4</v>
      </c>
      <c r="D346" s="4" t="s">
        <v>264</v>
      </c>
      <c r="E346" s="11" t="s">
        <v>254</v>
      </c>
      <c r="F346" s="11" t="s">
        <v>260</v>
      </c>
      <c r="G346" s="11" t="s">
        <v>255</v>
      </c>
      <c r="H346" s="11" t="s">
        <v>256</v>
      </c>
      <c r="I346" s="11" t="s">
        <v>257</v>
      </c>
      <c r="J346" s="11" t="s">
        <v>258</v>
      </c>
      <c r="K346" s="11" t="s">
        <v>259</v>
      </c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>
      <c r="A347" s="2">
        <v>2100</v>
      </c>
      <c r="B347" s="2" t="s">
        <v>11</v>
      </c>
      <c r="C347" s="2" t="s">
        <v>182</v>
      </c>
      <c r="D347" s="5">
        <v>68053</v>
      </c>
      <c r="E347" s="5"/>
      <c r="F347" s="15">
        <f t="shared" ref="F347:F364" si="37">D347+E347</f>
        <v>68053</v>
      </c>
      <c r="G347" s="5">
        <v>53052.7</v>
      </c>
      <c r="H347" s="5">
        <v>53052.7</v>
      </c>
      <c r="I347" s="5">
        <v>53052.7</v>
      </c>
      <c r="J347" s="5">
        <v>53052.7</v>
      </c>
      <c r="K347" s="15">
        <f t="shared" ref="K347:K364" si="38">F347-H347</f>
        <v>15000.300000000003</v>
      </c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>
      <c r="A348" s="2">
        <v>2200</v>
      </c>
      <c r="B348" s="2" t="s">
        <v>25</v>
      </c>
      <c r="C348" s="2" t="s">
        <v>296</v>
      </c>
      <c r="D348" s="5">
        <v>0</v>
      </c>
      <c r="E348" s="5"/>
      <c r="F348" s="15">
        <f t="shared" si="37"/>
        <v>0</v>
      </c>
      <c r="G348" s="5">
        <v>19920</v>
      </c>
      <c r="H348" s="5">
        <v>19920</v>
      </c>
      <c r="I348" s="5">
        <v>19920</v>
      </c>
      <c r="J348" s="5">
        <v>19920</v>
      </c>
      <c r="K348" s="15">
        <f t="shared" si="38"/>
        <v>-19920</v>
      </c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>
      <c r="A349" s="2">
        <v>2400</v>
      </c>
      <c r="B349" s="2" t="s">
        <v>33</v>
      </c>
      <c r="C349" s="2" t="s">
        <v>291</v>
      </c>
      <c r="D349" s="5">
        <v>0</v>
      </c>
      <c r="E349" s="5"/>
      <c r="F349" s="15">
        <f t="shared" si="37"/>
        <v>0</v>
      </c>
      <c r="G349" s="5">
        <v>143099.79999999999</v>
      </c>
      <c r="H349" s="5">
        <v>143099.79999999999</v>
      </c>
      <c r="I349" s="5">
        <v>143099.79999999999</v>
      </c>
      <c r="J349" s="5">
        <v>143099.79999999999</v>
      </c>
      <c r="K349" s="15">
        <f t="shared" si="38"/>
        <v>-143099.79999999999</v>
      </c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>
      <c r="A350" s="2">
        <v>3300</v>
      </c>
      <c r="B350" s="2" t="s">
        <v>229</v>
      </c>
      <c r="C350" s="2" t="s">
        <v>243</v>
      </c>
      <c r="D350" s="5">
        <v>25000</v>
      </c>
      <c r="E350" s="5"/>
      <c r="F350" s="15">
        <f t="shared" si="37"/>
        <v>25000</v>
      </c>
      <c r="G350" s="5">
        <v>130947.59999999999</v>
      </c>
      <c r="H350" s="5">
        <v>130947.59999999999</v>
      </c>
      <c r="I350" s="5">
        <v>130947.59999999999</v>
      </c>
      <c r="J350" s="5">
        <v>130947.59999999999</v>
      </c>
      <c r="K350" s="15">
        <f t="shared" si="38"/>
        <v>-105947.59999999999</v>
      </c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>
      <c r="A351" s="2">
        <v>3300</v>
      </c>
      <c r="B351" s="2" t="s">
        <v>244</v>
      </c>
      <c r="C351" s="2" t="s">
        <v>245</v>
      </c>
      <c r="D351" s="5">
        <v>175000</v>
      </c>
      <c r="E351" s="5"/>
      <c r="F351" s="15">
        <f t="shared" si="37"/>
        <v>175000</v>
      </c>
      <c r="G351" s="5">
        <v>81200</v>
      </c>
      <c r="H351" s="5">
        <v>81200</v>
      </c>
      <c r="I351" s="5">
        <v>81200</v>
      </c>
      <c r="J351" s="5">
        <v>81200</v>
      </c>
      <c r="K351" s="15">
        <f t="shared" si="38"/>
        <v>93800</v>
      </c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>
      <c r="A352" s="2">
        <v>3400</v>
      </c>
      <c r="B352" s="2" t="s">
        <v>89</v>
      </c>
      <c r="C352" s="2" t="s">
        <v>246</v>
      </c>
      <c r="D352" s="5">
        <v>6800</v>
      </c>
      <c r="E352" s="5"/>
      <c r="F352" s="15">
        <f t="shared" si="37"/>
        <v>6800</v>
      </c>
      <c r="G352" s="5">
        <v>0</v>
      </c>
      <c r="H352" s="5">
        <v>0</v>
      </c>
      <c r="I352" s="5">
        <v>0</v>
      </c>
      <c r="J352" s="5">
        <v>0</v>
      </c>
      <c r="K352" s="15">
        <f t="shared" si="38"/>
        <v>6800</v>
      </c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>
      <c r="A353" s="2">
        <v>3500</v>
      </c>
      <c r="B353" s="2" t="s">
        <v>99</v>
      </c>
      <c r="C353" s="2" t="s">
        <v>247</v>
      </c>
      <c r="D353" s="5">
        <v>95000</v>
      </c>
      <c r="E353" s="5"/>
      <c r="F353" s="15">
        <f t="shared" si="37"/>
        <v>95000</v>
      </c>
      <c r="G353" s="5">
        <v>0</v>
      </c>
      <c r="H353" s="5">
        <v>0</v>
      </c>
      <c r="I353" s="5">
        <v>0</v>
      </c>
      <c r="J353" s="5">
        <v>0</v>
      </c>
      <c r="K353" s="15">
        <f t="shared" si="38"/>
        <v>95000</v>
      </c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>
      <c r="A354" s="2">
        <v>3600</v>
      </c>
      <c r="B354" s="2" t="s">
        <v>107</v>
      </c>
      <c r="C354" s="2" t="s">
        <v>108</v>
      </c>
      <c r="D354" s="5">
        <v>18000</v>
      </c>
      <c r="E354" s="5"/>
      <c r="F354" s="15">
        <f t="shared" si="37"/>
        <v>18000</v>
      </c>
      <c r="G354" s="5">
        <v>0</v>
      </c>
      <c r="H354" s="5">
        <v>0</v>
      </c>
      <c r="I354" s="5">
        <v>0</v>
      </c>
      <c r="J354" s="5">
        <v>0</v>
      </c>
      <c r="K354" s="15">
        <f t="shared" si="38"/>
        <v>18000</v>
      </c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>
      <c r="A355" s="2">
        <v>3600</v>
      </c>
      <c r="B355" s="2" t="s">
        <v>248</v>
      </c>
      <c r="C355" s="2" t="s">
        <v>249</v>
      </c>
      <c r="D355" s="5">
        <v>5000</v>
      </c>
      <c r="E355" s="5"/>
      <c r="F355" s="15">
        <f t="shared" si="37"/>
        <v>5000</v>
      </c>
      <c r="G355" s="5">
        <v>0</v>
      </c>
      <c r="H355" s="5">
        <v>0</v>
      </c>
      <c r="I355" s="5">
        <v>0</v>
      </c>
      <c r="J355" s="5">
        <v>0</v>
      </c>
      <c r="K355" s="15">
        <f t="shared" si="38"/>
        <v>5000</v>
      </c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>
      <c r="A356" s="2">
        <v>3700</v>
      </c>
      <c r="B356" s="2" t="s">
        <v>111</v>
      </c>
      <c r="C356" s="2" t="s">
        <v>250</v>
      </c>
      <c r="D356" s="5">
        <v>35000</v>
      </c>
      <c r="E356" s="5"/>
      <c r="F356" s="15">
        <f t="shared" si="37"/>
        <v>35000</v>
      </c>
      <c r="G356" s="5">
        <v>0</v>
      </c>
      <c r="H356" s="5">
        <v>0</v>
      </c>
      <c r="I356" s="5">
        <v>0</v>
      </c>
      <c r="J356" s="5">
        <v>0</v>
      </c>
      <c r="K356" s="15">
        <f t="shared" si="38"/>
        <v>35000</v>
      </c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>
      <c r="A357" s="2">
        <v>3800</v>
      </c>
      <c r="B357" s="2" t="s">
        <v>113</v>
      </c>
      <c r="C357" s="2" t="s">
        <v>251</v>
      </c>
      <c r="D357" s="5">
        <v>391000</v>
      </c>
      <c r="E357" s="5"/>
      <c r="F357" s="15">
        <f t="shared" si="37"/>
        <v>391000</v>
      </c>
      <c r="G357" s="5">
        <v>0</v>
      </c>
      <c r="H357" s="5">
        <v>0</v>
      </c>
      <c r="I357" s="5">
        <v>0</v>
      </c>
      <c r="J357" s="5">
        <v>0</v>
      </c>
      <c r="K357" s="15">
        <f t="shared" si="38"/>
        <v>391000</v>
      </c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>
      <c r="A358" s="2">
        <v>3800</v>
      </c>
      <c r="B358" s="2" t="s">
        <v>115</v>
      </c>
      <c r="C358" s="2" t="s">
        <v>237</v>
      </c>
      <c r="D358" s="5">
        <v>0</v>
      </c>
      <c r="E358" s="5"/>
      <c r="F358" s="15">
        <f t="shared" si="37"/>
        <v>0</v>
      </c>
      <c r="G358" s="5">
        <v>3480</v>
      </c>
      <c r="H358" s="5">
        <v>3480</v>
      </c>
      <c r="I358" s="5">
        <v>3480</v>
      </c>
      <c r="J358" s="5">
        <v>3480</v>
      </c>
      <c r="K358" s="15">
        <f t="shared" si="38"/>
        <v>-3480</v>
      </c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>
      <c r="A359" s="2">
        <v>4300</v>
      </c>
      <c r="B359" s="2" t="s">
        <v>307</v>
      </c>
      <c r="C359" s="2" t="s">
        <v>308</v>
      </c>
      <c r="D359" s="5">
        <v>0</v>
      </c>
      <c r="E359" s="5"/>
      <c r="F359" s="15">
        <f t="shared" si="37"/>
        <v>0</v>
      </c>
      <c r="G359" s="5">
        <v>4070</v>
      </c>
      <c r="H359" s="5">
        <v>4070</v>
      </c>
      <c r="I359" s="5">
        <v>4070</v>
      </c>
      <c r="J359" s="5">
        <v>4070</v>
      </c>
      <c r="K359" s="15">
        <f t="shared" si="38"/>
        <v>-4070</v>
      </c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>
      <c r="A360" s="2">
        <v>3900</v>
      </c>
      <c r="B360" s="2" t="s">
        <v>123</v>
      </c>
      <c r="C360" s="2" t="s">
        <v>252</v>
      </c>
      <c r="D360" s="5">
        <v>125000</v>
      </c>
      <c r="E360" s="5"/>
      <c r="F360" s="15">
        <f t="shared" si="37"/>
        <v>125000</v>
      </c>
      <c r="G360" s="5">
        <v>0</v>
      </c>
      <c r="H360" s="5">
        <v>0</v>
      </c>
      <c r="I360" s="5">
        <v>0</v>
      </c>
      <c r="J360" s="5">
        <v>0</v>
      </c>
      <c r="K360" s="15">
        <f t="shared" si="38"/>
        <v>125000</v>
      </c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>
      <c r="A361" s="2">
        <v>5900</v>
      </c>
      <c r="B361" s="2" t="s">
        <v>148</v>
      </c>
      <c r="C361" s="2" t="s">
        <v>309</v>
      </c>
      <c r="D361" s="5">
        <v>0</v>
      </c>
      <c r="E361" s="5"/>
      <c r="F361" s="15">
        <f t="shared" si="37"/>
        <v>0</v>
      </c>
      <c r="G361" s="5">
        <v>44080</v>
      </c>
      <c r="H361" s="5">
        <v>44080</v>
      </c>
      <c r="I361" s="5">
        <v>44080</v>
      </c>
      <c r="J361" s="5">
        <v>44080</v>
      </c>
      <c r="K361" s="15">
        <f t="shared" si="38"/>
        <v>-44080</v>
      </c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>
      <c r="A362" s="2">
        <v>6100</v>
      </c>
      <c r="B362" s="2" t="s">
        <v>280</v>
      </c>
      <c r="C362" s="2" t="s">
        <v>281</v>
      </c>
      <c r="D362" s="5">
        <v>0</v>
      </c>
      <c r="E362" s="5"/>
      <c r="F362" s="15">
        <f t="shared" si="37"/>
        <v>0</v>
      </c>
      <c r="G362" s="5">
        <v>527802.67000000004</v>
      </c>
      <c r="H362" s="5">
        <v>527802.67000000004</v>
      </c>
      <c r="I362" s="5">
        <v>527802.67000000004</v>
      </c>
      <c r="J362" s="5">
        <v>527802.67000000004</v>
      </c>
      <c r="K362" s="15">
        <f t="shared" si="38"/>
        <v>-527802.67000000004</v>
      </c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>
      <c r="A363" s="2">
        <v>6100</v>
      </c>
      <c r="B363" s="2" t="s">
        <v>282</v>
      </c>
      <c r="C363" s="2" t="s">
        <v>283</v>
      </c>
      <c r="D363" s="5">
        <v>0</v>
      </c>
      <c r="E363" s="5"/>
      <c r="F363" s="15">
        <f t="shared" si="37"/>
        <v>0</v>
      </c>
      <c r="G363" s="5">
        <v>1195915</v>
      </c>
      <c r="H363" s="5">
        <v>1195915</v>
      </c>
      <c r="I363" s="5">
        <v>1195915</v>
      </c>
      <c r="J363" s="5">
        <v>1195915</v>
      </c>
      <c r="K363" s="15">
        <f t="shared" si="38"/>
        <v>-1195915</v>
      </c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>
      <c r="A364" s="2">
        <v>6100</v>
      </c>
      <c r="B364" s="2" t="s">
        <v>284</v>
      </c>
      <c r="C364" s="2" t="s">
        <v>285</v>
      </c>
      <c r="D364" s="5">
        <v>0</v>
      </c>
      <c r="E364" s="5"/>
      <c r="F364" s="15">
        <f t="shared" si="37"/>
        <v>0</v>
      </c>
      <c r="G364" s="5">
        <v>468873.75</v>
      </c>
      <c r="H364" s="5">
        <v>468873.75</v>
      </c>
      <c r="I364" s="5">
        <v>468873.75</v>
      </c>
      <c r="J364" s="5">
        <v>468873.75</v>
      </c>
      <c r="K364" s="15">
        <f t="shared" si="38"/>
        <v>-468873.75</v>
      </c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>
      <c r="A365" s="2"/>
      <c r="B365" s="2"/>
      <c r="C365" s="2"/>
      <c r="D365" s="7">
        <f t="shared" ref="D365:K365" si="39">SUM(D347:D364)</f>
        <v>943853</v>
      </c>
      <c r="E365" s="7">
        <f t="shared" si="39"/>
        <v>0</v>
      </c>
      <c r="F365" s="7">
        <f t="shared" si="39"/>
        <v>943853</v>
      </c>
      <c r="G365" s="7">
        <f t="shared" si="39"/>
        <v>2672441.52</v>
      </c>
      <c r="H365" s="7">
        <f t="shared" si="39"/>
        <v>2672441.52</v>
      </c>
      <c r="I365" s="7">
        <f t="shared" si="39"/>
        <v>2672441.52</v>
      </c>
      <c r="J365" s="7">
        <f t="shared" si="39"/>
        <v>2672441.52</v>
      </c>
      <c r="K365" s="7">
        <f t="shared" si="39"/>
        <v>-1728588.52</v>
      </c>
      <c r="L365" s="2"/>
      <c r="M365" s="5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>
      <c r="A367" s="2"/>
      <c r="B367" s="2"/>
      <c r="C367" s="9" t="s">
        <v>253</v>
      </c>
      <c r="D367" s="10">
        <f t="shared" ref="D367:K367" si="40">D101+D111+D144+D167+D176+D197+D212+D280+D294+D305+D316+D334+D365</f>
        <v>57496504</v>
      </c>
      <c r="E367" s="10">
        <f t="shared" si="40"/>
        <v>-355012</v>
      </c>
      <c r="F367" s="10">
        <f t="shared" si="40"/>
        <v>57141492</v>
      </c>
      <c r="G367" s="10">
        <f t="shared" si="40"/>
        <v>48266354.500000007</v>
      </c>
      <c r="H367" s="10">
        <f t="shared" si="40"/>
        <v>48266354.500000007</v>
      </c>
      <c r="I367" s="10">
        <f t="shared" si="40"/>
        <v>48266354.500000007</v>
      </c>
      <c r="J367" s="10">
        <f t="shared" si="40"/>
        <v>43742206.500000007</v>
      </c>
      <c r="K367" s="10">
        <f t="shared" si="40"/>
        <v>8875137.5000000019</v>
      </c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54" customHeight="1">
      <c r="A370" s="2"/>
      <c r="B370" s="2"/>
      <c r="C370" s="18" t="s">
        <v>261</v>
      </c>
      <c r="D370" s="19"/>
      <c r="E370" s="19"/>
      <c r="F370" s="19"/>
      <c r="G370" s="19"/>
      <c r="H370" s="19"/>
      <c r="I370" s="19"/>
      <c r="J370" s="19"/>
      <c r="K370" s="19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>
      <c r="A377" s="2"/>
      <c r="B377" s="2"/>
      <c r="C377" s="12"/>
      <c r="D377" s="12"/>
      <c r="E377" s="12"/>
      <c r="F377" s="12"/>
      <c r="G377" s="12"/>
      <c r="H377" s="12"/>
      <c r="I377" s="12"/>
      <c r="J377" s="12"/>
      <c r="K377" s="1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>
      <c r="A378" s="2"/>
      <c r="B378" s="2"/>
      <c r="C378" s="16" t="s">
        <v>310</v>
      </c>
      <c r="D378" s="20" t="s">
        <v>262</v>
      </c>
      <c r="E378" s="20"/>
      <c r="F378" s="20"/>
      <c r="G378" s="20" t="s">
        <v>311</v>
      </c>
      <c r="H378" s="20"/>
      <c r="I378" s="20"/>
      <c r="J378" s="20"/>
      <c r="K378" s="20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>
      <c r="A379" s="2"/>
      <c r="B379" s="2"/>
      <c r="C379" s="16" t="s">
        <v>312</v>
      </c>
      <c r="D379" s="20" t="s">
        <v>263</v>
      </c>
      <c r="E379" s="20"/>
      <c r="F379" s="20"/>
      <c r="G379" s="20" t="s">
        <v>313</v>
      </c>
      <c r="H379" s="20"/>
      <c r="I379" s="20"/>
      <c r="J379" s="20"/>
      <c r="K379" s="20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>
      <c r="A428" s="2"/>
      <c r="B428" s="2"/>
      <c r="C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>
      <c r="A429" s="2"/>
      <c r="B429" s="2"/>
      <c r="C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</sheetData>
  <mergeCells count="5">
    <mergeCell ref="C370:K370"/>
    <mergeCell ref="D378:F378"/>
    <mergeCell ref="G378:K378"/>
    <mergeCell ref="D379:F379"/>
    <mergeCell ref="G379:K379"/>
  </mergeCells>
  <pageMargins left="0.25" right="0.25" top="0.75" bottom="0.75" header="0.3" footer="0.3"/>
  <pageSetup scale="65" orientation="portrait" r:id="rId1"/>
  <rowBreaks count="1" manualBreakCount="1">
    <brk id="309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AMEPFF</vt:lpstr>
      <vt:lpstr>AMEPFF!_R2F1.01_A93</vt:lpstr>
      <vt:lpstr>AMEPFF!Área_de_impresión</vt:lpstr>
    </vt:vector>
  </TitlesOfParts>
  <Company>www.intercambiosvirtuales.org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www.intercambiosvirtuales.org</dc:creator>
  <cp:lastModifiedBy>www.intercambiosvirtuales.org</cp:lastModifiedBy>
  <cp:lastPrinted>2020-10-07T07:12:38Z</cp:lastPrinted>
  <dcterms:created xsi:type="dcterms:W3CDTF">2020-04-28T05:04:19Z</dcterms:created>
  <dcterms:modified xsi:type="dcterms:W3CDTF">2020-10-07T21:54:00Z</dcterms:modified>
</cp:coreProperties>
</file>